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Audit/2025 - 2026/"/>
    </mc:Choice>
  </mc:AlternateContent>
  <xr:revisionPtr revIDLastSave="283" documentId="8_{5911D3BA-42C8-44CE-A637-33A7C90D0F1D}" xr6:coauthVersionLast="47" xr6:coauthVersionMax="47" xr10:uidLastSave="{F8972753-69CE-4780-9E84-F9A13FF25E82}"/>
  <bookViews>
    <workbookView xWindow="0" yWindow="0" windowWidth="14400" windowHeight="15600" tabRatio="706" activeTab="1" xr2:uid="{2818DD99-A44D-4326-BE98-4CF7CC5BC19A}"/>
  </bookViews>
  <sheets>
    <sheet name="MAIN" sheetId="17" r:id="rId1"/>
    <sheet name="Asset Summary" sheetId="16" r:id="rId2"/>
    <sheet name="Asset Register 25-26" sheetId="9" r:id="rId3"/>
    <sheet name="Benches" sheetId="10" r:id="rId4"/>
    <sheet name="Bus Shelters" sheetId="2" r:id="rId5"/>
    <sheet name="Dog Bins " sheetId="3" r:id="rId6"/>
    <sheet name="Litter Bins" sheetId="4" r:id="rId7"/>
    <sheet name="Notice Boards Signage" sheetId="5" r:id="rId8"/>
    <sheet name="Playing Equipment" sheetId="7" r:id="rId9"/>
    <sheet name="Street Lights " sheetId="12" r:id="rId10"/>
    <sheet name="Defibs " sheetId="13" r:id="rId11"/>
    <sheet name="Fencing &amp; Gates " sheetId="15" r:id="rId12"/>
    <sheet name="Office Content " sheetId="19" r:id="rId13"/>
    <sheet name="Sheet1" sheetId="20" r:id="rId14"/>
  </sheets>
  <definedNames>
    <definedName name="ExternalData_1" localSheetId="9" hidden="1">'Street Lights '!$B$1:$D$196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9" l="1"/>
  <c r="G18" i="2"/>
  <c r="I10" i="19"/>
  <c r="J25" i="19" s="1"/>
  <c r="D51" i="16"/>
  <c r="D79" i="16"/>
  <c r="G14" i="4" l="1"/>
  <c r="I83" i="10"/>
  <c r="G42" i="7"/>
  <c r="I15" i="9" l="1"/>
  <c r="J37" i="15"/>
  <c r="H37" i="15"/>
  <c r="J29" i="15"/>
  <c r="D11" i="16" l="1"/>
  <c r="J198" i="12" l="1"/>
  <c r="K83" i="10" l="1"/>
  <c r="H23" i="5"/>
  <c r="H35" i="15"/>
  <c r="H29" i="15"/>
  <c r="H12" i="15"/>
  <c r="H83" i="10"/>
  <c r="I19" i="9" s="1"/>
  <c r="I17" i="9"/>
  <c r="I18" i="2" l="1"/>
  <c r="I13" i="9" s="1"/>
  <c r="I198" i="12"/>
  <c r="I12" i="9" s="1"/>
  <c r="I14" i="9"/>
  <c r="H31" i="3"/>
  <c r="I18" i="9"/>
  <c r="H10" i="5"/>
  <c r="F42" i="7"/>
  <c r="I16" i="9" s="1"/>
  <c r="H10" i="13"/>
  <c r="I11" i="9" s="1"/>
  <c r="D18" i="16"/>
  <c r="D17" i="16"/>
  <c r="K23" i="9"/>
  <c r="I28" i="9" l="1"/>
  <c r="I29" i="9"/>
  <c r="I23" i="9"/>
  <c r="D21" i="16" l="1"/>
  <c r="D15" i="16" s="1"/>
  <c r="I30" i="9"/>
  <c r="D7" i="1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3958B9-F24F-4A58-B901-A75CB1939521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<sst xmlns="http://schemas.openxmlformats.org/spreadsheetml/2006/main" count="1868" uniqueCount="627">
  <si>
    <t>Location</t>
  </si>
  <si>
    <t xml:space="preserve">Allotments </t>
  </si>
  <si>
    <t xml:space="preserve">Pevensey Recreation Ground </t>
  </si>
  <si>
    <t>Dukelands, Pevensey Bay</t>
  </si>
  <si>
    <t xml:space="preserve">Ethel Wood Community Centre </t>
  </si>
  <si>
    <t xml:space="preserve">Office Content </t>
  </si>
  <si>
    <t>Asset Description</t>
  </si>
  <si>
    <t>Asset Type</t>
  </si>
  <si>
    <t>Condition</t>
  </si>
  <si>
    <t>Replacement Value</t>
  </si>
  <si>
    <t xml:space="preserve">Comments </t>
  </si>
  <si>
    <t>Estimated Life (Years)</t>
  </si>
  <si>
    <t>Date of Visual Inspection</t>
  </si>
  <si>
    <t>Value</t>
  </si>
  <si>
    <t>Insurance Value</t>
  </si>
  <si>
    <t>Dog Bins</t>
  </si>
  <si>
    <t>Quantity</t>
  </si>
  <si>
    <t>Date of Visual Check</t>
  </si>
  <si>
    <t>Bus Shelters</t>
  </si>
  <si>
    <t>Construction</t>
  </si>
  <si>
    <t xml:space="preserve">Repaired/Replaced </t>
  </si>
  <si>
    <t>Type</t>
  </si>
  <si>
    <t>Noticeboards</t>
  </si>
  <si>
    <t>Planned Action</t>
  </si>
  <si>
    <t xml:space="preserve">Good </t>
  </si>
  <si>
    <t>Feb -21</t>
  </si>
  <si>
    <t>N/A</t>
  </si>
  <si>
    <t xml:space="preserve">Entrance to EWCC, Coast Road </t>
  </si>
  <si>
    <t>Eastbourne Road O/S Charwood Rest Home</t>
  </si>
  <si>
    <t>Polycarbonate</t>
  </si>
  <si>
    <t xml:space="preserve">Eastbourne Road O/S St Wilfrids </t>
  </si>
  <si>
    <t>Concrete</t>
  </si>
  <si>
    <t>Brick</t>
  </si>
  <si>
    <t xml:space="preserve">Eastbourne Road Opposite Charwood Rest Home </t>
  </si>
  <si>
    <t xml:space="preserve">Richmond Road O/S Library </t>
  </si>
  <si>
    <t>Good</t>
  </si>
  <si>
    <t xml:space="preserve">Moderate </t>
  </si>
  <si>
    <t xml:space="preserve">Coast Road Jn of Pebble Road </t>
  </si>
  <si>
    <t xml:space="preserve">Coast Road O/S Kiosk </t>
  </si>
  <si>
    <t xml:space="preserve">Westham Drive, Beachlands </t>
  </si>
  <si>
    <t>Structure repaired in Nov 2020</t>
  </si>
  <si>
    <t>Wallsend Road O/S Bike Shop</t>
  </si>
  <si>
    <t>Wallsend Road O/S Gresham</t>
  </si>
  <si>
    <t>Replaced in 2018</t>
  </si>
  <si>
    <t xml:space="preserve">Wallsend Road Oppsite Church Lane </t>
  </si>
  <si>
    <t>Wooden</t>
  </si>
  <si>
    <t xml:space="preserve">High Street O/S Royal Oak &amp; Castle Pub </t>
  </si>
  <si>
    <t xml:space="preserve">Last Visual Check done monthly </t>
  </si>
  <si>
    <t xml:space="preserve">Total </t>
  </si>
  <si>
    <t xml:space="preserve">Wallsend Road Oppsite Pavilion </t>
  </si>
  <si>
    <t xml:space="preserve">Wallsend Road Oppsite Cattle Market </t>
  </si>
  <si>
    <t xml:space="preserve">Church Lane End of Footpath </t>
  </si>
  <si>
    <t xml:space="preserve">Boot Fair Field Eastbourne Road </t>
  </si>
  <si>
    <t xml:space="preserve">Marine Avenue Beachlands </t>
  </si>
  <si>
    <t xml:space="preserve">The Boulevard Beachlands </t>
  </si>
  <si>
    <t xml:space="preserve">Kiosk Coast Road </t>
  </si>
  <si>
    <t>EWCC Coast Road</t>
  </si>
  <si>
    <t>Castle Drive, Inside Dukelands Field</t>
  </si>
  <si>
    <t>Twitten from Castle Drive</t>
  </si>
  <si>
    <t xml:space="preserve">Wallsend Road Sports Field adjacant Anderida </t>
  </si>
  <si>
    <t>Beach - Milward Road end Martello Court</t>
  </si>
  <si>
    <t>Beach - end Val Princepts Road</t>
  </si>
  <si>
    <t>Beach - Norman Road Jn Leyland Road</t>
  </si>
  <si>
    <t xml:space="preserve">Beach - The Moorings </t>
  </si>
  <si>
    <t xml:space="preserve">Beach - Pebble Road </t>
  </si>
  <si>
    <t>Beach - Grey Tower</t>
  </si>
  <si>
    <t>Installed</t>
  </si>
  <si>
    <t>Litter Bins</t>
  </si>
  <si>
    <t xml:space="preserve">High Street, by the Castle </t>
  </si>
  <si>
    <t>Wallsend Road Car Park</t>
  </si>
  <si>
    <t xml:space="preserve">Wallsend Road Recreational Ground </t>
  </si>
  <si>
    <t xml:space="preserve">Wallsend Road Sports Field Oppsite Cattle Market Car Park </t>
  </si>
  <si>
    <t xml:space="preserve">Entrance to Skate Park </t>
  </si>
  <si>
    <t xml:space="preserve">Camber Drive Jn The Boulevard </t>
  </si>
  <si>
    <t>3 Entrances to Coast Road Recreational Ground</t>
  </si>
  <si>
    <t xml:space="preserve">N/A </t>
  </si>
  <si>
    <t xml:space="preserve">Eastbourne Road Oppsite Shop </t>
  </si>
  <si>
    <t xml:space="preserve">Wooden </t>
  </si>
  <si>
    <t>Details of Location</t>
  </si>
  <si>
    <t>Sea Road PEVENSEY BAY Part Par</t>
  </si>
  <si>
    <t>Western Rd PEVENSEY BAY pari</t>
  </si>
  <si>
    <t>Castle Dr PEVENSEY BAY parish</t>
  </si>
  <si>
    <t>Castleross Rd PEVENSEY BAY par</t>
  </si>
  <si>
    <t>Grenville Rd PEVENSEY BAY pari</t>
  </si>
  <si>
    <t>High St PEVENSEY part parish</t>
  </si>
  <si>
    <t>Harold Close PEVENSEY BAY pari</t>
  </si>
  <si>
    <t>Haven Close PEVENSEY BAY paris</t>
  </si>
  <si>
    <t>Camber Dr PEVENSEY BAY pari</t>
  </si>
  <si>
    <t>Marine Avenue PEVENSEY BAY par</t>
  </si>
  <si>
    <t>Rosetti Road PEVENSEY BAY pari</t>
  </si>
  <si>
    <t>St Nicholas Close PEVENSEY par</t>
  </si>
  <si>
    <t>Eastbourne Ave PEVENSEY BAY pa</t>
  </si>
  <si>
    <t>Parade The PEVENSEY BAY parish</t>
  </si>
  <si>
    <t>Cobald Road PEVENSEY BAY paris</t>
  </si>
  <si>
    <t>Bay Rd PEVENSEY BAY part pari</t>
  </si>
  <si>
    <t>Mountney Dr PEVENSEY BAY paris</t>
  </si>
  <si>
    <t>Sunset Close PEVENSEY BAY pari</t>
  </si>
  <si>
    <t>Maresfield Dr PEVENSEY BAY par</t>
  </si>
  <si>
    <t>Priory Close PEVENSEY BAY pari</t>
  </si>
  <si>
    <t>Pebble Road PEVENSEY BAY paris</t>
  </si>
  <si>
    <t>Promenade The PEVENSEY BAY par</t>
  </si>
  <si>
    <t>Square The PEVENSEY BAY parish</t>
  </si>
  <si>
    <t>Channel View Rd PEVENSEY B par</t>
  </si>
  <si>
    <t>Seaville Dr PEVENSEY BAY paris</t>
  </si>
  <si>
    <t>Church Lane PEVENSEY parish</t>
  </si>
  <si>
    <t>Bay Avenue PEVENSEY BAY parish</t>
  </si>
  <si>
    <t>Camber Way PEVENSEY BAY parish</t>
  </si>
  <si>
    <t>Arundel Close PEVENSEY BAY par</t>
  </si>
  <si>
    <t>Leyland Rd PEVENSEY BAY parish</t>
  </si>
  <si>
    <t>Wallsend Rd PEVENSEY part pari</t>
  </si>
  <si>
    <t>Bridge End PEVENSEY parish</t>
  </si>
  <si>
    <t>Innings Dr PEVENSEY BAY par</t>
  </si>
  <si>
    <t>Marine Road PEVENSEY BAY paris</t>
  </si>
  <si>
    <t>Millward Rd PEVENSEY BAY par</t>
  </si>
  <si>
    <t>Boulevard The PEVENSEY BAY par</t>
  </si>
  <si>
    <t>Wallsend Rd PEVENSEY BAY Pt Pa</t>
  </si>
  <si>
    <t>Coast Road PEVENSEY BAY parish</t>
  </si>
  <si>
    <t>Westham Drive PEVENSEY BAY par</t>
  </si>
  <si>
    <t>Eastbourne Rd PEV BAY part par</t>
  </si>
  <si>
    <t>Marine Close PEVENSEY BAY pari</t>
  </si>
  <si>
    <t>Val Princeps Rd PEVENSEY B par</t>
  </si>
  <si>
    <t>Brookland Cl PEVENSEY BAY par</t>
  </si>
  <si>
    <t>Tower Close PEVENSEY BAY paris</t>
  </si>
  <si>
    <t>Waverley Gdns PEVENSEY BAY par</t>
  </si>
  <si>
    <t>Timberlaine Rd PEVENSEY B par</t>
  </si>
  <si>
    <t xml:space="preserve">Location </t>
  </si>
  <si>
    <t>Rear C/Park Ticket Pnt</t>
  </si>
  <si>
    <t>O/S The Tudors</t>
  </si>
  <si>
    <t>O/S 60</t>
  </si>
  <si>
    <t>O/S 82</t>
  </si>
  <si>
    <t>On Dukelands Sub S/W</t>
  </si>
  <si>
    <t>O/S The Stade</t>
  </si>
  <si>
    <t>O/S Martello Court</t>
  </si>
  <si>
    <t>O/S Castle Side Parish</t>
  </si>
  <si>
    <t>O/S The Gables Parish</t>
  </si>
  <si>
    <t>O/S Castle Entrance Parish</t>
  </si>
  <si>
    <t>O/S Eastnor House Parish</t>
  </si>
  <si>
    <t>O/S 23</t>
  </si>
  <si>
    <t>O/S 18</t>
  </si>
  <si>
    <t>O/S 9</t>
  </si>
  <si>
    <t>O/S 21</t>
  </si>
  <si>
    <t>O/S 11/13</t>
  </si>
  <si>
    <t>O/S 6</t>
  </si>
  <si>
    <t>On Pole Jnc E/Bourne Rd</t>
  </si>
  <si>
    <t>Opp 5</t>
  </si>
  <si>
    <t>O/S Cockles</t>
  </si>
  <si>
    <t>O/S 10A</t>
  </si>
  <si>
    <t>O/S Waters Edge</t>
  </si>
  <si>
    <t>O/S 4</t>
  </si>
  <si>
    <t>O/S 11</t>
  </si>
  <si>
    <t>S/O 127</t>
  </si>
  <si>
    <t>O/S 7</t>
  </si>
  <si>
    <t>O/S 16</t>
  </si>
  <si>
    <t>O/S Cadogan Court</t>
  </si>
  <si>
    <t>O/S 31</t>
  </si>
  <si>
    <t>O/S 47</t>
  </si>
  <si>
    <t>Adj 26</t>
  </si>
  <si>
    <t>O/S 55</t>
  </si>
  <si>
    <t>O/S 32</t>
  </si>
  <si>
    <t>O/S Coast Lodge</t>
  </si>
  <si>
    <t>O/S Channel Side</t>
  </si>
  <si>
    <t>Opp Bay Road</t>
  </si>
  <si>
    <t>O/S 2</t>
  </si>
  <si>
    <t>O/S Sub Station</t>
  </si>
  <si>
    <t>O/S 9/11</t>
  </si>
  <si>
    <t>O/S Paradise Corner</t>
  </si>
  <si>
    <t>O/S Ashleigh</t>
  </si>
  <si>
    <t>Opp Seaville House</t>
  </si>
  <si>
    <t>Opp Marsh Hall</t>
  </si>
  <si>
    <t>Adj. Castle Car Park</t>
  </si>
  <si>
    <t>In Castle Car Park</t>
  </si>
  <si>
    <t>Opp Silverlea Cottage</t>
  </si>
  <si>
    <t>O/S 24</t>
  </si>
  <si>
    <t>O/S 162</t>
  </si>
  <si>
    <t>O/S 148</t>
  </si>
  <si>
    <t>O/S 36/38</t>
  </si>
  <si>
    <t>O/S 46</t>
  </si>
  <si>
    <t>O/S 33</t>
  </si>
  <si>
    <t>O/S 49</t>
  </si>
  <si>
    <t>O/S 1</t>
  </si>
  <si>
    <t>O/S Charlton</t>
  </si>
  <si>
    <t>Jun Recreation Ground</t>
  </si>
  <si>
    <t>Jun Church Lane</t>
  </si>
  <si>
    <t>Opp 20/21</t>
  </si>
  <si>
    <t>O/S 14</t>
  </si>
  <si>
    <t>Opp Memorial Hall</t>
  </si>
  <si>
    <t>O/S 115</t>
  </si>
  <si>
    <t>O/S 45/47</t>
  </si>
  <si>
    <t>O/S 25</t>
  </si>
  <si>
    <t>O/S 36</t>
  </si>
  <si>
    <t>O/S 71</t>
  </si>
  <si>
    <t>E.D.F S/S Control</t>
  </si>
  <si>
    <t>Opp White Rock</t>
  </si>
  <si>
    <t>O/S 8</t>
  </si>
  <si>
    <t>O/S 5</t>
  </si>
  <si>
    <t>O/S 28</t>
  </si>
  <si>
    <t>O/S 21/23</t>
  </si>
  <si>
    <t>O/S 29/31</t>
  </si>
  <si>
    <t>Adj Ashwell 1St Pb On Fp</t>
  </si>
  <si>
    <t>2Nd Pb On Fp</t>
  </si>
  <si>
    <t>3Rd Pb On Fp</t>
  </si>
  <si>
    <t>O/S 418</t>
  </si>
  <si>
    <t>O/S 444</t>
  </si>
  <si>
    <t>O/S The End House 462</t>
  </si>
  <si>
    <t>O/S Riverside Flats 61</t>
  </si>
  <si>
    <t>O/S 81</t>
  </si>
  <si>
    <t>O/S 91</t>
  </si>
  <si>
    <t>C/O Seaville Drive</t>
  </si>
  <si>
    <t>O/S 37</t>
  </si>
  <si>
    <t>C/O Channel View Rd</t>
  </si>
  <si>
    <t>O/S 53</t>
  </si>
  <si>
    <t>O/S Ea Depot</t>
  </si>
  <si>
    <t>O/S 110</t>
  </si>
  <si>
    <t>Opp Pebble Road</t>
  </si>
  <si>
    <t>O/S Community Centre</t>
  </si>
  <si>
    <t>O/S 168</t>
  </si>
  <si>
    <t>O/S 192</t>
  </si>
  <si>
    <t>O/S 179/181</t>
  </si>
  <si>
    <t>O/S 226</t>
  </si>
  <si>
    <t>O/S 234</t>
  </si>
  <si>
    <t>O/S 254</t>
  </si>
  <si>
    <t>O/S 270</t>
  </si>
  <si>
    <t>O/S 282</t>
  </si>
  <si>
    <t>O/S 304</t>
  </si>
  <si>
    <t>O/S 320</t>
  </si>
  <si>
    <t>O/S 344</t>
  </si>
  <si>
    <t>O/S 368</t>
  </si>
  <si>
    <t>O/S 392</t>
  </si>
  <si>
    <t>O/S 116/118</t>
  </si>
  <si>
    <t>O/S 10</t>
  </si>
  <si>
    <t>O/S Martello Beach Sign</t>
  </si>
  <si>
    <t>O/S Martello Beach Park</t>
  </si>
  <si>
    <t>O/S Martello Beach Park Entrance</t>
  </si>
  <si>
    <t>Near Grey Tower</t>
  </si>
  <si>
    <t>O/S Grey Tower</t>
  </si>
  <si>
    <t>O/S Castle View Cottage</t>
  </si>
  <si>
    <t>Opp Castle View Entrance</t>
  </si>
  <si>
    <t>Opp Castle View Caravan Park</t>
  </si>
  <si>
    <t>O/S Camden Cottages Parish</t>
  </si>
  <si>
    <t>Opp 5/7</t>
  </si>
  <si>
    <t>O/S3</t>
  </si>
  <si>
    <t>4Th Pb On Fp</t>
  </si>
  <si>
    <t>O/S Haven Garage</t>
  </si>
  <si>
    <t>O/S 3 Bridge End Parish</t>
  </si>
  <si>
    <t>O/S Fairhaven Parish</t>
  </si>
  <si>
    <t>O/S 35</t>
  </si>
  <si>
    <t>By Shelter</t>
  </si>
  <si>
    <t>Opp Redholme</t>
  </si>
  <si>
    <t>O/S White Holme</t>
  </si>
  <si>
    <t>Opp 8</t>
  </si>
  <si>
    <t>Jun Westham Drive</t>
  </si>
  <si>
    <t>O/S 12</t>
  </si>
  <si>
    <t>Nr Leslie Cottage</t>
  </si>
  <si>
    <t>O/S Mirador</t>
  </si>
  <si>
    <t>Jun Coast Road</t>
  </si>
  <si>
    <t>Jnc Wallsend Road Parish</t>
  </si>
  <si>
    <t>Opp The White Cottage</t>
  </si>
  <si>
    <t>Fp S/O 46</t>
  </si>
  <si>
    <t>O/S The Chalet</t>
  </si>
  <si>
    <t>Jun The Square</t>
  </si>
  <si>
    <t>O/S 15</t>
  </si>
  <si>
    <t>Opp Clearwen</t>
  </si>
  <si>
    <t>O/S Fire Station</t>
  </si>
  <si>
    <t>1St From Coast Road</t>
  </si>
  <si>
    <t>O/S 63</t>
  </si>
  <si>
    <t>Opp 61</t>
  </si>
  <si>
    <t>O/S 17</t>
  </si>
  <si>
    <t>O/S 18 On Fp</t>
  </si>
  <si>
    <t>O/S 21 On Fp</t>
  </si>
  <si>
    <t>S/O 57</t>
  </si>
  <si>
    <t>S/O 28</t>
  </si>
  <si>
    <t>S/O 45</t>
  </si>
  <si>
    <t>Opp 36</t>
  </si>
  <si>
    <t>O/S 44/45</t>
  </si>
  <si>
    <t>O/S 41</t>
  </si>
  <si>
    <t>O/S 52/53</t>
  </si>
  <si>
    <t>O/S 133 E/Bourne Rd</t>
  </si>
  <si>
    <t>O/S 3</t>
  </si>
  <si>
    <t>Adj 23</t>
  </si>
  <si>
    <t>O/S Clarence Court</t>
  </si>
  <si>
    <t>O/S Raglan Court 13-18</t>
  </si>
  <si>
    <t>Adj 1</t>
  </si>
  <si>
    <t>O/S 40</t>
  </si>
  <si>
    <t>O/S 45</t>
  </si>
  <si>
    <t>Opp Marine House</t>
  </si>
  <si>
    <t>O/S Oakhaven</t>
  </si>
  <si>
    <t>R/O 11 On Fp</t>
  </si>
  <si>
    <t>Steel</t>
  </si>
  <si>
    <t>Fibre Glass</t>
  </si>
  <si>
    <t xml:space="preserve">Column Type </t>
  </si>
  <si>
    <t>Poor</t>
  </si>
  <si>
    <t xml:space="preserve">LED Lantern Coversion </t>
  </si>
  <si>
    <t xml:space="preserve">Replacement </t>
  </si>
  <si>
    <t xml:space="preserve">High Street Jn Castle Rd Rear of Castle </t>
  </si>
  <si>
    <t>Total Dog Bins 23</t>
  </si>
  <si>
    <t xml:space="preserve">Installed Date </t>
  </si>
  <si>
    <t>Sports Field - NE corner - Adj River Path</t>
  </si>
  <si>
    <t xml:space="preserve">Plastic </t>
  </si>
  <si>
    <t>Sports Field - NE corner - end River Path</t>
  </si>
  <si>
    <t>Sports Field - Back - Adj Anderida</t>
  </si>
  <si>
    <t>Maintenance Required</t>
  </si>
  <si>
    <t>No</t>
  </si>
  <si>
    <t>Sports Field - Nr Cattle Market Under tree</t>
  </si>
  <si>
    <t>Sports Field - top - Adj farmyard</t>
  </si>
  <si>
    <t>Sports Field - top - Adj Car Park</t>
  </si>
  <si>
    <t>Dec-20</t>
  </si>
  <si>
    <t>Wallsend Rec Ground - Adj Car Park</t>
  </si>
  <si>
    <t>Wallsend Rec Ground - Adj Baby Swing</t>
  </si>
  <si>
    <t xml:space="preserve">Anderida Field - RHS Bridge </t>
  </si>
  <si>
    <t>Anderida Field - Adj Railway Line</t>
  </si>
  <si>
    <t xml:space="preserve">O/S 54 Coast Road </t>
  </si>
  <si>
    <t xml:space="preserve">Coast Road Rec Ground </t>
  </si>
  <si>
    <t>Jan-21</t>
  </si>
  <si>
    <t xml:space="preserve">O/S Library Richmond Road </t>
  </si>
  <si>
    <t>Opp Raipur Eastbourne Road</t>
  </si>
  <si>
    <t>Bus Stop Adj St Wilfrid's Church Eastbourne Road</t>
  </si>
  <si>
    <t xml:space="preserve">O/S Bradleys Estate Agent Eastbourne Road </t>
  </si>
  <si>
    <t xml:space="preserve">Pevensey Memorial East Gate </t>
  </si>
  <si>
    <t xml:space="preserve">Wallsend Road Bus Stop OPP Gresham </t>
  </si>
  <si>
    <t xml:space="preserve">Camber Drive Beachlands </t>
  </si>
  <si>
    <t xml:space="preserve">Top of Sea Road Car Park </t>
  </si>
  <si>
    <t>Norman Road - Beach</t>
  </si>
  <si>
    <t>Castle Drive Jn Eastbourne Road</t>
  </si>
  <si>
    <t xml:space="preserve">Bay View Park Road </t>
  </si>
  <si>
    <t>Eastbourne Road by Martello Park Bus Stop</t>
  </si>
  <si>
    <t>Eastbourne Road by Chardwood</t>
  </si>
  <si>
    <t xml:space="preserve">Eastbourne Road by Innings Cottage </t>
  </si>
  <si>
    <t>Eastbrourne Road Jn Rosetti Road</t>
  </si>
  <si>
    <t xml:space="preserve">Beach End Leyland </t>
  </si>
  <si>
    <t xml:space="preserve">Equipment </t>
  </si>
  <si>
    <t xml:space="preserve">Echo Multi Play Unit + Surfacing </t>
  </si>
  <si>
    <t>£7, 670</t>
  </si>
  <si>
    <t xml:space="preserve">Wooden Train + Carraiges </t>
  </si>
  <si>
    <t xml:space="preserve">Year installed </t>
  </si>
  <si>
    <t>Streetscape - 2017</t>
  </si>
  <si>
    <t>Wickstead - 2011</t>
  </si>
  <si>
    <t>Wickstead - 2021</t>
  </si>
  <si>
    <t xml:space="preserve">Junior Swings + Surfacing </t>
  </si>
  <si>
    <t>Crazy Minor Topsey Turvy</t>
  </si>
  <si>
    <t xml:space="preserve">Monthly </t>
  </si>
  <si>
    <t>Repaired April 21</t>
  </si>
  <si>
    <t>Replaced May 21</t>
  </si>
  <si>
    <t>Replaced March 21</t>
  </si>
  <si>
    <t>Unknown</t>
  </si>
  <si>
    <t>Removed July 2021</t>
  </si>
  <si>
    <t xml:space="preserve">Sea Road Car Park </t>
  </si>
  <si>
    <t xml:space="preserve">10 Years </t>
  </si>
  <si>
    <t xml:space="preserve">Ethel Wood Community Centre - 129 Coast Road, pevensey bay </t>
  </si>
  <si>
    <t>Last Visual Check</t>
  </si>
  <si>
    <t xml:space="preserve">Buidling </t>
  </si>
  <si>
    <t xml:space="preserve">Coast Road, Pevensey Bay </t>
  </si>
  <si>
    <t xml:space="preserve">Built/Acquired </t>
  </si>
  <si>
    <t xml:space="preserve">Value 31/3/2011 + Additions </t>
  </si>
  <si>
    <t xml:space="preserve">Building </t>
  </si>
  <si>
    <t xml:space="preserve">Wallsend Road, Pevensey </t>
  </si>
  <si>
    <t>Sports Pavilion, Church Lane, Wallsend Road, Pevensey</t>
  </si>
  <si>
    <t xml:space="preserve">Church Lane, Wallsend Road, Pevensey </t>
  </si>
  <si>
    <t xml:space="preserve">Pevensey Bay Allotments, </t>
  </si>
  <si>
    <t xml:space="preserve">Land </t>
  </si>
  <si>
    <t xml:space="preserve">Waverley Gardens, Pevensey By </t>
  </si>
  <si>
    <t>Anderida Park</t>
  </si>
  <si>
    <t>Coast Road Recreation Ground</t>
  </si>
  <si>
    <t xml:space="preserve">Defibrillator </t>
  </si>
  <si>
    <t xml:space="preserve">See List </t>
  </si>
  <si>
    <t>Not known</t>
  </si>
  <si>
    <t xml:space="preserve">Daily </t>
  </si>
  <si>
    <t xml:space="preserve">See list </t>
  </si>
  <si>
    <t xml:space="preserve">Other Sports Surfaces </t>
  </si>
  <si>
    <t xml:space="preserve">Not known </t>
  </si>
  <si>
    <t xml:space="preserve">Totals </t>
  </si>
  <si>
    <t xml:space="preserve">Beach End Rosetti Road </t>
  </si>
  <si>
    <t xml:space="preserve">Beach Between Val Princep &amp; Rossetti Road </t>
  </si>
  <si>
    <t xml:space="preserve">Beach End Val Prinsep Road </t>
  </si>
  <si>
    <t xml:space="preserve">The Beechings </t>
  </si>
  <si>
    <t xml:space="preserve">Wood </t>
  </si>
  <si>
    <t>West of Sandcastle</t>
  </si>
  <si>
    <t xml:space="preserve">Beach End Timberlaine Road </t>
  </si>
  <si>
    <t>Wood</t>
  </si>
  <si>
    <t>O/S Bus Shelter High Street, Pevensey</t>
  </si>
  <si>
    <t xml:space="preserve">Fencing </t>
  </si>
  <si>
    <t xml:space="preserve">Metal </t>
  </si>
  <si>
    <t xml:space="preserve">Metal/ Wire </t>
  </si>
  <si>
    <t xml:space="preserve">Coast Road Recreation Ground </t>
  </si>
  <si>
    <t xml:space="preserve">Gates </t>
  </si>
  <si>
    <t>x2</t>
  </si>
  <si>
    <t xml:space="preserve">Sitting table </t>
  </si>
  <si>
    <t>Moderate</t>
  </si>
  <si>
    <t xml:space="preserve">Caraousel </t>
  </si>
  <si>
    <t xml:space="preserve">Cradles Replaced </t>
  </si>
  <si>
    <t xml:space="preserve">Baby swings </t>
  </si>
  <si>
    <t xml:space="preserve">Junior Swings </t>
  </si>
  <si>
    <t xml:space="preserve">Slide </t>
  </si>
  <si>
    <t xml:space="preserve">Stepping Stones </t>
  </si>
  <si>
    <t>Balance beam - single</t>
  </si>
  <si>
    <t xml:space="preserve">Balance beam - Triple </t>
  </si>
  <si>
    <t>Wobble Boards x 3</t>
  </si>
  <si>
    <t xml:space="preserve">Rope Walkx 2 </t>
  </si>
  <si>
    <t xml:space="preserve">Rope Bridge </t>
  </si>
  <si>
    <t xml:space="preserve">Clatter Bridge - Planks </t>
  </si>
  <si>
    <t>Wickstead</t>
  </si>
  <si>
    <t>Fitness - Space Walker + Body Twister</t>
  </si>
  <si>
    <t xml:space="preserve">Fitness - Space Walke </t>
  </si>
  <si>
    <t xml:space="preserve">Fitness - Horseback Ride </t>
  </si>
  <si>
    <t xml:space="preserve">Fitness - Surfer </t>
  </si>
  <si>
    <t>Fitness Skier</t>
  </si>
  <si>
    <t xml:space="preserve">Wooden Baby Swings </t>
  </si>
  <si>
    <t xml:space="preserve">Wallsend Road Recreation Ground </t>
  </si>
  <si>
    <t>Repaired July 21</t>
  </si>
  <si>
    <t xml:space="preserve">Montly </t>
  </si>
  <si>
    <t xml:space="preserve">Metal Climbing frame </t>
  </si>
  <si>
    <t>unknown</t>
  </si>
  <si>
    <t>Removed june 2020</t>
  </si>
  <si>
    <t>Balance Beame</t>
  </si>
  <si>
    <t xml:space="preserve">Wobble Board </t>
  </si>
  <si>
    <t xml:space="preserve">Balance Beames - Triple </t>
  </si>
  <si>
    <t>Suspended Stepping logs</t>
  </si>
  <si>
    <t>Wickstead - 2018</t>
  </si>
  <si>
    <t>Installed March 2021</t>
  </si>
  <si>
    <t xml:space="preserve">Multiplay - Junior </t>
  </si>
  <si>
    <t xml:space="preserve">Replacement/ Installed </t>
  </si>
  <si>
    <t xml:space="preserve">Dukelands Field </t>
  </si>
  <si>
    <t xml:space="preserve">Half Pipe </t>
  </si>
  <si>
    <t>Parish Beach - Norman Road</t>
  </si>
  <si>
    <t xml:space="preserve">Shelter - Seating </t>
  </si>
  <si>
    <t>Skate - Half Pipe</t>
  </si>
  <si>
    <t>poor</t>
  </si>
  <si>
    <t>Signs</t>
  </si>
  <si>
    <t>N/a</t>
  </si>
  <si>
    <t>Installed Aug 21</t>
  </si>
  <si>
    <t>x 2</t>
  </si>
  <si>
    <t>x 1</t>
  </si>
  <si>
    <t xml:space="preserve">x 1 </t>
  </si>
  <si>
    <t>Dukelands/ Half Pipe</t>
  </si>
  <si>
    <t>Installed Apr 21</t>
  </si>
  <si>
    <t xml:space="preserve">Coast Road Entrance to beach </t>
  </si>
  <si>
    <t xml:space="preserve">Multiply - Goosie Gander </t>
  </si>
  <si>
    <t>Installed December 2018</t>
  </si>
  <si>
    <t>Sum of all Assets held by Pevensey Parish Council</t>
  </si>
  <si>
    <t xml:space="preserve">x 2 </t>
  </si>
  <si>
    <t>Insurance Value 21/22</t>
  </si>
  <si>
    <t>Insurance Value 20/21</t>
  </si>
  <si>
    <t xml:space="preserve">Beach, Land South East, Pevensey </t>
  </si>
  <si>
    <t xml:space="preserve">Normans Road, Pevensey Bay </t>
  </si>
  <si>
    <t>Purchased for £500.00 Title Number SX20062</t>
  </si>
  <si>
    <t xml:space="preserve">Beach Martelloe Park (owned by the Caravan Park) </t>
  </si>
  <si>
    <t>Income from Disposal</t>
  </si>
  <si>
    <t>Total</t>
  </si>
  <si>
    <t>Note to Staff User/Administrator of Register</t>
  </si>
  <si>
    <t>When adding assets to the register apply this methodology:</t>
  </si>
  <si>
    <t>1.) Is the value of the asset greater than £500?</t>
  </si>
  <si>
    <t>2.) Does the asset have a life of more than one year?</t>
  </si>
  <si>
    <r>
      <rPr>
        <b/>
        <sz val="11"/>
        <color theme="1"/>
        <rFont val="Calibri"/>
        <family val="2"/>
        <scheme val="minor"/>
      </rPr>
      <t>YES to 1.) and 2.)</t>
    </r>
    <r>
      <rPr>
        <sz val="11"/>
        <color theme="1"/>
        <rFont val="Calibri"/>
        <family val="2"/>
        <scheme val="minor"/>
      </rPr>
      <t xml:space="preserve"> - it goes on the register</t>
    </r>
  </si>
  <si>
    <r>
      <rPr>
        <b/>
        <sz val="11"/>
        <color theme="1"/>
        <rFont val="Calibri"/>
        <family val="2"/>
        <scheme val="minor"/>
      </rPr>
      <t>NO to 1.) and 2.)</t>
    </r>
    <r>
      <rPr>
        <sz val="11"/>
        <color theme="1"/>
        <rFont val="Calibri"/>
        <family val="2"/>
        <scheme val="minor"/>
      </rPr>
      <t xml:space="preserve"> - do not include on the register</t>
    </r>
  </si>
  <si>
    <r>
      <rPr>
        <b/>
        <sz val="11"/>
        <color theme="1"/>
        <rFont val="Calibri"/>
        <family val="2"/>
        <scheme val="minor"/>
      </rPr>
      <t>NO to 1.) but YES to 2.)</t>
    </r>
    <r>
      <rPr>
        <sz val="11"/>
        <color theme="1"/>
        <rFont val="Calibri"/>
        <family val="2"/>
        <scheme val="minor"/>
      </rPr>
      <t xml:space="preserve"> then decide whether the asset is worth recording on the register</t>
    </r>
  </si>
  <si>
    <t>For example, a printer or laptop of £300.00 value would be worth including but not a broomstick or mop</t>
  </si>
  <si>
    <t>Wallsend Road, Pevensey</t>
  </si>
  <si>
    <t xml:space="preserve">Skate Park &amp; Half Pipe, Pevensey </t>
  </si>
  <si>
    <t>Part of land sold Oct 21 £35066.60</t>
  </si>
  <si>
    <t>Defibs (donated)</t>
  </si>
  <si>
    <t>Coast Road Next to 366</t>
  </si>
  <si>
    <t>Beach - The Promenade Jn Bay Road</t>
  </si>
  <si>
    <t xml:space="preserve">WDC Code </t>
  </si>
  <si>
    <t>0700</t>
  </si>
  <si>
    <t>0695</t>
  </si>
  <si>
    <t xml:space="preserve">Wallsend Road Car Park </t>
  </si>
  <si>
    <t>0694</t>
  </si>
  <si>
    <t>1256</t>
  </si>
  <si>
    <t>0697</t>
  </si>
  <si>
    <t>0696</t>
  </si>
  <si>
    <t>0702</t>
  </si>
  <si>
    <t>0703</t>
  </si>
  <si>
    <t>0704</t>
  </si>
  <si>
    <t>0705</t>
  </si>
  <si>
    <t>0707</t>
  </si>
  <si>
    <t>0706</t>
  </si>
  <si>
    <t>0709</t>
  </si>
  <si>
    <t>0710</t>
  </si>
  <si>
    <t>0711</t>
  </si>
  <si>
    <t>0712</t>
  </si>
  <si>
    <t>0713</t>
  </si>
  <si>
    <t xml:space="preserve">Wallsend Road A259 - Inside Gate </t>
  </si>
  <si>
    <t>0698</t>
  </si>
  <si>
    <t>0714</t>
  </si>
  <si>
    <t>0715</t>
  </si>
  <si>
    <t>0721</t>
  </si>
  <si>
    <t>0722</t>
  </si>
  <si>
    <t>0716</t>
  </si>
  <si>
    <t>Removed December 21</t>
  </si>
  <si>
    <t>Baby Swings + Surfacing</t>
  </si>
  <si>
    <t>Installed Jan 22</t>
  </si>
  <si>
    <t>x5</t>
  </si>
  <si>
    <t xml:space="preserve">Asset Value </t>
  </si>
  <si>
    <t xml:space="preserve">Total Asset Value </t>
  </si>
  <si>
    <t xml:space="preserve">Asset Value Total </t>
  </si>
  <si>
    <t>Any assets gifted to the Council are valued at £1.00</t>
  </si>
  <si>
    <t>New Wet Pour Surface Sept 19 £ 3,473</t>
  </si>
  <si>
    <t xml:space="preserve">Asset Value Cost </t>
  </si>
  <si>
    <t xml:space="preserve">Total Asset value </t>
  </si>
  <si>
    <t xml:space="preserve">Notice Boards &amp; Signs </t>
  </si>
  <si>
    <t xml:space="preserve">Various </t>
  </si>
  <si>
    <t xml:space="preserve">Dog and Wate Bins </t>
  </si>
  <si>
    <t>Not Known</t>
  </si>
  <si>
    <t>Lantern Replacement 21</t>
  </si>
  <si>
    <t>Street Lighting - See List</t>
  </si>
  <si>
    <t xml:space="preserve">Bus Shelters </t>
  </si>
  <si>
    <t xml:space="preserve">Computer &amp; Printer </t>
  </si>
  <si>
    <t>Screen &amp; Projector</t>
  </si>
  <si>
    <t xml:space="preserve">Unknown </t>
  </si>
  <si>
    <t xml:space="preserve">Council Mobile </t>
  </si>
  <si>
    <t xml:space="preserve">3 years </t>
  </si>
  <si>
    <t xml:space="preserve">6 years </t>
  </si>
  <si>
    <t xml:space="preserve">Defib cabinets (donated) </t>
  </si>
  <si>
    <t xml:space="preserve">Defib (donated) </t>
  </si>
  <si>
    <t xml:space="preserve">2 years </t>
  </si>
  <si>
    <t xml:space="preserve">Office Telephone </t>
  </si>
  <si>
    <t>Removed Jan 2022</t>
  </si>
  <si>
    <t xml:space="preserve">Benches </t>
  </si>
  <si>
    <t>Replaced May 2022</t>
  </si>
  <si>
    <t xml:space="preserve">Sports Equipment </t>
  </si>
  <si>
    <t xml:space="preserve">Replaced </t>
  </si>
  <si>
    <t xml:space="preserve">Wallsend Road Sports Field </t>
  </si>
  <si>
    <t>Repaired 2021</t>
  </si>
  <si>
    <t>Replaced Jan 2022</t>
  </si>
  <si>
    <t>Parish Office Miscellaneous Office Furniture</t>
  </si>
  <si>
    <t xml:space="preserve">Bridge </t>
  </si>
  <si>
    <t xml:space="preserve">Wooden/ Metal </t>
  </si>
  <si>
    <t>Total Asset Value</t>
  </si>
  <si>
    <t xml:space="preserve">Various Small Signs </t>
  </si>
  <si>
    <t xml:space="preserve">Uknown </t>
  </si>
  <si>
    <t xml:space="preserve">Play Equipment </t>
  </si>
  <si>
    <t xml:space="preserve">Gates &amp; Fences </t>
  </si>
  <si>
    <t>All Asset values are based on actual purchase cost or proxy cost where the actual purchase cost is unknown.</t>
  </si>
  <si>
    <t>Fence Repaired Wallsend Rd 2021</t>
  </si>
  <si>
    <t xml:space="preserve">New Computer Purchased 2018 </t>
  </si>
  <si>
    <t>Comments 2022-22</t>
  </si>
  <si>
    <t xml:space="preserve">Replacement Value </t>
  </si>
  <si>
    <t>Full replacement Jan 23</t>
  </si>
  <si>
    <t>Removed Aug 2022</t>
  </si>
  <si>
    <t>Treetops Multiplay equi + Surfacing</t>
  </si>
  <si>
    <t>Removed</t>
  </si>
  <si>
    <t xml:space="preserve">Disposal </t>
  </si>
  <si>
    <t>Additions</t>
  </si>
  <si>
    <t xml:space="preserve">Grand total </t>
  </si>
  <si>
    <t>Council Laptop</t>
  </si>
  <si>
    <t>Full Replacement May 23</t>
  </si>
  <si>
    <t>Replaced April 2023</t>
  </si>
  <si>
    <t>Replacement/removal Value</t>
  </si>
  <si>
    <t>Total Asset Value removed</t>
  </si>
  <si>
    <t xml:space="preserve">Complete Total Asset Value </t>
  </si>
  <si>
    <t>Decommionsed Dec 23</t>
  </si>
  <si>
    <t>Total Assets as at 31st March 2025</t>
  </si>
  <si>
    <t>Totals Asset March 24</t>
  </si>
  <si>
    <t>Wickstead - 22</t>
  </si>
  <si>
    <t>Wickstead - 23</t>
  </si>
  <si>
    <t>wicksteed - 24</t>
  </si>
  <si>
    <t>Installed Apr 2024</t>
  </si>
  <si>
    <t>Seats replaces - apri 24</t>
  </si>
  <si>
    <t>Seats replace at £303.60</t>
  </si>
  <si>
    <t>Removed Aug 22</t>
  </si>
  <si>
    <t>Removed Apr 24</t>
  </si>
  <si>
    <t xml:space="preserve">Wallsend Road Sports Field Oppsite Pavilion </t>
  </si>
  <si>
    <t>unit No</t>
  </si>
  <si>
    <t>D</t>
  </si>
  <si>
    <t>C</t>
  </si>
  <si>
    <t>F</t>
  </si>
  <si>
    <t>G</t>
  </si>
  <si>
    <t>E</t>
  </si>
  <si>
    <t>H</t>
  </si>
  <si>
    <t>I</t>
  </si>
  <si>
    <t>A</t>
  </si>
  <si>
    <t>B</t>
  </si>
  <si>
    <t>steel</t>
  </si>
  <si>
    <t>Lantern Replacement 24</t>
  </si>
  <si>
    <t xml:space="preserve">Lantern Replacement </t>
  </si>
  <si>
    <t>Lantern Replacement</t>
  </si>
  <si>
    <t xml:space="preserve">Full Replacement </t>
  </si>
  <si>
    <t>good</t>
  </si>
  <si>
    <t>Total Assets as at 31st March 2026</t>
  </si>
  <si>
    <t>Net Change to Assets in 2025-26</t>
  </si>
  <si>
    <t>Assets Acquired in 2025-26</t>
  </si>
  <si>
    <t xml:space="preserve">Shredder </t>
  </si>
  <si>
    <t xml:space="preserve">2 x office desk </t>
  </si>
  <si>
    <t xml:space="preserve">2 coffee tables </t>
  </si>
  <si>
    <t xml:space="preserve">good </t>
  </si>
  <si>
    <t xml:space="preserve">2 x wooden filling cabinets </t>
  </si>
  <si>
    <t xml:space="preserve">1 x storage cupboard </t>
  </si>
  <si>
    <t>1 x book shelf unit</t>
  </si>
  <si>
    <t>1 x office chair</t>
  </si>
  <si>
    <t xml:space="preserve">3 x chairs </t>
  </si>
  <si>
    <t xml:space="preserve">Viasis traffic controller speed camera </t>
  </si>
  <si>
    <t xml:space="preserve">Ethel Wood community centre </t>
  </si>
  <si>
    <t xml:space="preserve">3 x office desk </t>
  </si>
  <si>
    <t xml:space="preserve">Office content </t>
  </si>
  <si>
    <t>Office chair</t>
  </si>
  <si>
    <t>2 x metal filling cabinets</t>
  </si>
  <si>
    <t xml:space="preserve">1 x small storage cupboard </t>
  </si>
  <si>
    <t>Assets Sold/Removed/Disposed of in 2025-26</t>
  </si>
  <si>
    <t xml:space="preserve">Removed </t>
  </si>
  <si>
    <t xml:space="preserve">Completely Asset Removal </t>
  </si>
  <si>
    <t xml:space="preserve">Total Asset removed </t>
  </si>
  <si>
    <t xml:space="preserve">Asset Removed </t>
  </si>
  <si>
    <t xml:space="preserve">Cannon Lazer Printer </t>
  </si>
  <si>
    <t>Asset Summary for AGAR 2025-26</t>
  </si>
  <si>
    <t>Removed October 25</t>
  </si>
  <si>
    <t xml:space="preserve">Wood Bus Shelter </t>
  </si>
  <si>
    <t xml:space="preserve">Bus Shelter </t>
  </si>
  <si>
    <t xml:space="preserve">Street Light </t>
  </si>
  <si>
    <t xml:space="preserve">Column 17 Coast Road </t>
  </si>
  <si>
    <t xml:space="preserve">Lantern Replacemenrt </t>
  </si>
  <si>
    <t xml:space="preserve">Column 16 Coast Road </t>
  </si>
  <si>
    <t xml:space="preserve">Column 23 Coast Road </t>
  </si>
  <si>
    <t>Meeting Owl 3</t>
  </si>
  <si>
    <t>Tripod For Meeting Owl</t>
  </si>
  <si>
    <t>USB -C to USB C- Cable Meeting Owl</t>
  </si>
  <si>
    <t>D DACCIK carry case for Meeting Owl</t>
  </si>
  <si>
    <t>Replaced in Dec 2025</t>
  </si>
  <si>
    <t xml:space="preserve">Column 8 Coast Road </t>
  </si>
  <si>
    <t xml:space="preserve">Lantern Hit Removed </t>
  </si>
  <si>
    <t>Wooden Bus Shelter</t>
  </si>
  <si>
    <t xml:space="preserve">Column B Eastbourne Road </t>
  </si>
  <si>
    <t>Column Removed</t>
  </si>
  <si>
    <t>Difference between Total Assets 2024 -25</t>
  </si>
  <si>
    <t>Box replaced 03/24</t>
  </si>
  <si>
    <t>)</t>
  </si>
  <si>
    <t>See List</t>
  </si>
  <si>
    <t xml:space="preserve">Column Replacement </t>
  </si>
  <si>
    <t>Asset Register for Audit Purposes for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</si>
</sst>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1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1" xfId="0" applyFont="1" applyBorder="1"/>
    <xf numFmtId="0" fontId="3" fillId="0" borderId="3" xfId="2"/>
    <xf numFmtId="0" fontId="4" fillId="0" borderId="4" xfId="3"/>
    <xf numFmtId="0" fontId="4" fillId="0" borderId="0" xfId="3" applyFill="1" applyBorder="1"/>
    <xf numFmtId="0" fontId="5" fillId="0" borderId="0" xfId="0" applyFont="1"/>
    <xf numFmtId="17" fontId="0" fillId="0" borderId="0" xfId="0" applyNumberFormat="1"/>
    <xf numFmtId="0" fontId="4" fillId="0" borderId="4" xfId="3" applyAlignment="1">
      <alignment horizontal="center" vertical="center"/>
    </xf>
    <xf numFmtId="0" fontId="6" fillId="0" borderId="0" xfId="0" applyFont="1"/>
    <xf numFmtId="17" fontId="0" fillId="0" borderId="0" xfId="0" applyNumberFormat="1" applyAlignment="1">
      <alignment horizontal="left"/>
    </xf>
    <xf numFmtId="0" fontId="1" fillId="0" borderId="5" xfId="4"/>
    <xf numFmtId="6" fontId="0" fillId="0" borderId="0" xfId="0" applyNumberFormat="1"/>
    <xf numFmtId="49" fontId="0" fillId="0" borderId="0" xfId="0" applyNumberFormat="1" applyAlignment="1">
      <alignment horizontal="left"/>
    </xf>
    <xf numFmtId="0" fontId="1" fillId="0" borderId="0" xfId="0" applyFont="1"/>
    <xf numFmtId="0" fontId="8" fillId="0" borderId="0" xfId="0" applyFont="1"/>
    <xf numFmtId="17" fontId="1" fillId="0" borderId="0" xfId="0" applyNumberFormat="1" applyFont="1"/>
    <xf numFmtId="0" fontId="4" fillId="0" borderId="4" xfId="3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4" fillId="0" borderId="0" xfId="3" applyFill="1" applyBorder="1" applyAlignment="1">
      <alignment horizontal="center"/>
    </xf>
    <xf numFmtId="14" fontId="7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8" fontId="0" fillId="0" borderId="0" xfId="0" applyNumberFormat="1"/>
    <xf numFmtId="8" fontId="0" fillId="0" borderId="0" xfId="0" applyNumberFormat="1" applyAlignment="1">
      <alignment horizontal="right"/>
    </xf>
    <xf numFmtId="0" fontId="3" fillId="2" borderId="1" xfId="2" applyFill="1" applyBorder="1" applyAlignment="1">
      <alignment vertical="center" wrapText="1"/>
    </xf>
    <xf numFmtId="49" fontId="3" fillId="2" borderId="1" xfId="2" applyNumberFormat="1" applyFill="1" applyBorder="1" applyAlignment="1">
      <alignment vertical="center" wrapText="1"/>
    </xf>
    <xf numFmtId="0" fontId="3" fillId="2" borderId="1" xfId="2" applyFill="1" applyBorder="1" applyAlignment="1">
      <alignment horizontal="center" vertical="center" wrapText="1"/>
    </xf>
    <xf numFmtId="14" fontId="3" fillId="2" borderId="1" xfId="2" quotePrefix="1" applyNumberFormat="1" applyFill="1" applyBorder="1" applyAlignment="1">
      <alignment horizontal="center" vertical="center" wrapText="1"/>
    </xf>
    <xf numFmtId="43" fontId="3" fillId="2" borderId="1" xfId="2" applyNumberFormat="1" applyFill="1" applyBorder="1" applyAlignment="1">
      <alignment horizontal="center" vertical="center" wrapText="1"/>
    </xf>
    <xf numFmtId="0" fontId="0" fillId="0" borderId="2" xfId="0" applyBorder="1"/>
    <xf numFmtId="8" fontId="1" fillId="0" borderId="1" xfId="0" applyNumberFormat="1" applyFont="1" applyBorder="1"/>
    <xf numFmtId="0" fontId="0" fillId="0" borderId="1" xfId="0" applyBorder="1"/>
    <xf numFmtId="0" fontId="9" fillId="0" borderId="0" xfId="5"/>
    <xf numFmtId="44" fontId="1" fillId="0" borderId="5" xfId="4" applyNumberFormat="1"/>
    <xf numFmtId="44" fontId="0" fillId="0" borderId="0" xfId="0" applyNumberFormat="1"/>
    <xf numFmtId="0" fontId="10" fillId="0" borderId="6" xfId="6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3" applyBorder="1"/>
    <xf numFmtId="0" fontId="4" fillId="0" borderId="1" xfId="3" applyBorder="1" applyAlignment="1">
      <alignment horizontal="center"/>
    </xf>
    <xf numFmtId="0" fontId="4" fillId="0" borderId="1" xfId="3" applyBorder="1" applyAlignment="1">
      <alignment horizontal="right"/>
    </xf>
    <xf numFmtId="0" fontId="5" fillId="0" borderId="1" xfId="0" applyFont="1" applyBorder="1"/>
    <xf numFmtId="49" fontId="0" fillId="0" borderId="1" xfId="0" applyNumberFormat="1" applyBorder="1" applyAlignment="1">
      <alignment horizontal="right"/>
    </xf>
    <xf numFmtId="0" fontId="8" fillId="0" borderId="1" xfId="0" applyFont="1" applyBorder="1"/>
    <xf numFmtId="17" fontId="0" fillId="0" borderId="1" xfId="0" applyNumberFormat="1" applyBorder="1" applyAlignment="1">
      <alignment horizontal="right"/>
    </xf>
    <xf numFmtId="0" fontId="6" fillId="0" borderId="1" xfId="0" applyFont="1" applyBorder="1"/>
    <xf numFmtId="0" fontId="11" fillId="0" borderId="1" xfId="0" applyFont="1" applyBorder="1"/>
    <xf numFmtId="0" fontId="4" fillId="0" borderId="4" xfId="3" applyFill="1"/>
    <xf numFmtId="44" fontId="9" fillId="0" borderId="0" xfId="5" applyNumberFormat="1"/>
    <xf numFmtId="44" fontId="3" fillId="0" borderId="3" xfId="2" applyNumberFormat="1"/>
    <xf numFmtId="44" fontId="4" fillId="0" borderId="4" xfId="3" applyNumberFormat="1"/>
    <xf numFmtId="44" fontId="10" fillId="0" borderId="6" xfId="6" applyNumberFormat="1"/>
    <xf numFmtId="44" fontId="0" fillId="0" borderId="0" xfId="0" applyNumberFormat="1" applyAlignment="1">
      <alignment horizontal="right"/>
    </xf>
    <xf numFmtId="44" fontId="1" fillId="0" borderId="0" xfId="0" applyNumberFormat="1" applyFont="1"/>
    <xf numFmtId="44" fontId="4" fillId="0" borderId="4" xfId="3" applyNumberFormat="1" applyAlignment="1">
      <alignment horizontal="center"/>
    </xf>
    <xf numFmtId="0" fontId="0" fillId="3" borderId="0" xfId="0" applyFill="1"/>
    <xf numFmtId="0" fontId="9" fillId="3" borderId="0" xfId="5" applyFill="1"/>
    <xf numFmtId="0" fontId="10" fillId="3" borderId="6" xfId="6" applyFill="1"/>
    <xf numFmtId="0" fontId="4" fillId="3" borderId="0" xfId="7" applyFill="1"/>
    <xf numFmtId="0" fontId="1" fillId="3" borderId="0" xfId="0" applyFont="1" applyFill="1"/>
    <xf numFmtId="0" fontId="12" fillId="3" borderId="0" xfId="0" applyFont="1" applyFill="1"/>
    <xf numFmtId="49" fontId="0" fillId="0" borderId="0" xfId="0" applyNumberFormat="1" applyAlignment="1">
      <alignment horizontal="center"/>
    </xf>
    <xf numFmtId="49" fontId="3" fillId="0" borderId="3" xfId="2" applyNumberFormat="1" applyAlignment="1">
      <alignment horizontal="center"/>
    </xf>
    <xf numFmtId="49" fontId="4" fillId="0" borderId="4" xfId="3" applyNumberFormat="1" applyAlignment="1">
      <alignment horizontal="center"/>
    </xf>
    <xf numFmtId="44" fontId="13" fillId="0" borderId="0" xfId="0" applyNumberFormat="1" applyFont="1" applyAlignment="1">
      <alignment horizontal="right"/>
    </xf>
    <xf numFmtId="44" fontId="1" fillId="0" borderId="0" xfId="0" applyNumberFormat="1" applyFont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44" fontId="8" fillId="0" borderId="0" xfId="0" applyNumberFormat="1" applyFont="1"/>
    <xf numFmtId="44" fontId="1" fillId="0" borderId="7" xfId="0" applyNumberFormat="1" applyFont="1" applyBorder="1"/>
    <xf numFmtId="44" fontId="0" fillId="0" borderId="1" xfId="0" applyNumberFormat="1" applyBorder="1"/>
    <xf numFmtId="44" fontId="4" fillId="0" borderId="1" xfId="3" applyNumberFormat="1" applyBorder="1"/>
    <xf numFmtId="44" fontId="1" fillId="0" borderId="1" xfId="0" applyNumberFormat="1" applyFont="1" applyBorder="1"/>
    <xf numFmtId="164" fontId="4" fillId="0" borderId="4" xfId="3" applyNumberFormat="1" applyAlignment="1">
      <alignment horizontal="center"/>
    </xf>
    <xf numFmtId="4" fontId="0" fillId="0" borderId="0" xfId="0" applyNumberFormat="1"/>
    <xf numFmtId="44" fontId="0" fillId="4" borderId="0" xfId="0" applyNumberFormat="1" applyFill="1"/>
    <xf numFmtId="44" fontId="0" fillId="5" borderId="0" xfId="0" applyNumberFormat="1" applyFill="1"/>
    <xf numFmtId="0" fontId="1" fillId="6" borderId="0" xfId="0" applyFont="1" applyFill="1"/>
    <xf numFmtId="44" fontId="1" fillId="6" borderId="0" xfId="0" applyNumberFormat="1" applyFont="1" applyFill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3" fillId="0" borderId="3" xfId="2" applyNumberFormat="1"/>
    <xf numFmtId="164" fontId="4" fillId="0" borderId="4" xfId="3" applyNumberFormat="1"/>
    <xf numFmtId="44" fontId="0" fillId="0" borderId="0" xfId="0" applyNumberFormat="1" applyAlignment="1">
      <alignment horizontal="left"/>
    </xf>
    <xf numFmtId="0" fontId="15" fillId="0" borderId="0" xfId="8"/>
    <xf numFmtId="0" fontId="15" fillId="0" borderId="0" xfId="8" quotePrefix="1"/>
    <xf numFmtId="0" fontId="15" fillId="0" borderId="0" xfId="8" applyFill="1"/>
  </cellXfs>
  <cellStyles count="9">
    <cellStyle name="Currency 2" xfId="1" xr:uid="{151DCC65-D9FF-4524-9907-A1350BDC9690}"/>
    <cellStyle name="Heading 1" xfId="6" builtinId="16"/>
    <cellStyle name="Heading 2" xfId="2" builtinId="17"/>
    <cellStyle name="Heading 3" xfId="3" builtinId="18"/>
    <cellStyle name="Heading 4" xfId="7" builtinId="19"/>
    <cellStyle name="Hyperlink" xfId="8" builtinId="8"/>
    <cellStyle name="Normal" xfId="0" builtinId="0"/>
    <cellStyle name="Title" xfId="5" builtinId="15"/>
    <cellStyle name="Total" xfId="4" builtinId="25"/>
  </cellStyles>
  <dxfs count="35"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C00000"/>
      </font>
    </dxf>
    <dxf>
      <numFmt numFmtId="0" formatCode="General"/>
    </dxf>
    <dxf>
      <numFmt numFmtId="0" formatCode="General"/>
    </dxf>
    <dxf>
      <numFmt numFmtId="34" formatCode="_-&quot;£&quot;* #,##0.00_-;\-&quot;£&quot;* #,##0.00_-;_-&quot;£&quot;* &quot;-&quot;??_-;_-@_-"/>
    </dxf>
    <dxf>
      <numFmt numFmtId="34" formatCode="_-&quot;£&quot;* #,##0.00_-;\-&quot;£&quot;* #,##0.00_-;_-&quot;£&quot;* &quot;-&quot;??_-;_-@_-"/>
    </dxf>
    <dxf>
      <font>
        <b/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616E452-0524-432D-8697-CA12FC9BB29F}" autoFormatId="16" applyNumberFormats="0" applyBorderFormats="0" applyFontFormats="0" applyPatternFormats="0" applyAlignmentFormats="0" applyWidthHeightFormats="0">
  <queryTableRefresh nextId="12" unboundColumnsRight="8">
    <queryTableFields count="11">
      <queryTableField id="1" name="Column1" tableColumnId="1"/>
      <queryTableField id="2" name="Column2" tableColumnId="2"/>
      <queryTableField id="3" name="Column3" tableColumnId="3"/>
      <queryTableField id="4" dataBound="0" tableColumnId="4"/>
      <queryTableField id="9" dataBound="0" tableColumnId="9"/>
      <queryTableField id="5" dataBound="0" tableColumnId="5"/>
      <queryTableField id="6" dataBound="0" tableColumnId="6"/>
      <queryTableField id="10" dataBound="0" tableColumnId="10"/>
      <queryTableField id="11" dataBound="0" tableColumnId="11"/>
      <queryTableField id="7" dataBound="0" tableColumnId="7"/>
      <queryTableField id="8" dataBound="0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F24011-A03B-42AC-B010-8919A0CEEA22}" name="Table1_2" displayName="Table1_2" ref="B1:L196" tableType="queryTable" totalsRowShown="0">
  <autoFilter ref="B1:L196" xr:uid="{B2D05137-7695-45C1-A961-EA95710E9C4E}"/>
  <sortState xmlns:xlrd2="http://schemas.microsoft.com/office/spreadsheetml/2017/richdata2" ref="B2:L194">
    <sortCondition ref="B1:B196"/>
  </sortState>
  <tableColumns count="11">
    <tableColumn id="1" xr3:uid="{D6B17F4A-1DA3-4ED2-B368-062BCE7E863D}" uniqueName="1" name="Location " queryTableFieldId="1" dataDxfId="34"/>
    <tableColumn id="2" xr3:uid="{B3376EA2-29FB-46CC-BFF9-D999B037237F}" uniqueName="2" name="Details of Location" queryTableFieldId="2" dataDxfId="33"/>
    <tableColumn id="3" xr3:uid="{E9C4D501-11DB-4CD3-BE73-D929F4F2721A}" uniqueName="3" name="Column Type " queryTableFieldId="3" dataDxfId="32"/>
    <tableColumn id="4" xr3:uid="{D6313871-CE96-449E-BBF5-1F3956311624}" uniqueName="4" name="Quantity" queryTableFieldId="4" dataDxfId="31"/>
    <tableColumn id="9" xr3:uid="{A46816FA-DDEA-4C11-A159-40A25B495051}" uniqueName="9" name="Installed Date " queryTableFieldId="9" dataDxfId="30"/>
    <tableColumn id="5" xr3:uid="{2C0FD12D-9E35-4D5B-9EC5-B49D98E5FECC}" uniqueName="5" name="Estimated Life (Years)" queryTableFieldId="5" dataDxfId="29"/>
    <tableColumn id="6" xr3:uid="{DA2EB592-109C-4756-AF80-77A07944A79B}" uniqueName="6" name="Condition" queryTableFieldId="6" dataDxfId="28"/>
    <tableColumn id="10" xr3:uid="{597243FC-41E6-49DD-A140-DE74C3A3C59B}" uniqueName="10" name="Asset Value " queryTableFieldId="10" dataDxfId="27"/>
    <tableColumn id="11" xr3:uid="{FC7A52E6-41B4-48F8-9A30-09F63356D246}" uniqueName="11" name="Removed" queryTableFieldId="11" dataDxfId="26"/>
    <tableColumn id="7" xr3:uid="{3A84EBF3-9930-4D7C-874C-120EF718B914}" uniqueName="7" name="Replacement " queryTableFieldId="7" dataDxfId="25"/>
    <tableColumn id="8" xr3:uid="{E103A9FD-9A0B-4F7A-BD6E-AEE7C3D65CC1}" uniqueName="8" name="LED Lantern Coversion " queryTableFieldId="8" dataDxf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x/c/6df0feed86b61360/IQCkgEXE-KjmR4d5KZ5e73iBAdki5KeQCXu-BLtpFCK9PtA?e=ihO0NZ&amp;nav=MTVfezg5RkQwN0U3LTRFODMtNEUzQS05NUU2LTMzRjQ0RDM2QUQ2N30" TargetMode="External"/><Relationship Id="rId3" Type="http://schemas.openxmlformats.org/officeDocument/2006/relationships/hyperlink" Target="https://1drv.ms/x/c/6df0feed86b61360/IQCkgEXE-KjmR4d5KZ5e73iBAdki5KeQCXu-BLtpFCK9PtA?e=QfPqvO&amp;nav=MTVfezEzOERBN0VGLUFCNUEtNEFEOC1CRTZGLTUwOThFRTA4REU2OH0" TargetMode="External"/><Relationship Id="rId7" Type="http://schemas.openxmlformats.org/officeDocument/2006/relationships/hyperlink" Target="https://1drv.ms/x/c/6df0feed86b61360/IQCkgEXE-KjmR4d5KZ5e73iBAdki5KeQCXu-BLtpFCK9PtA?e=amdpop&amp;nav=MTVfezFGQjlFMkVFLTM1MDgtNDg2OS1CN0JCLUMyREJCRjI5MUJDNH0" TargetMode="External"/><Relationship Id="rId2" Type="http://schemas.openxmlformats.org/officeDocument/2006/relationships/hyperlink" Target="https://1drv.ms/x/c/6df0feed86b61360/IQCkgEXE-KjmR4d5KZ5e73iBAdki5KeQCXu-BLtpFCK9PtA?e=klYVpo&amp;nav=MTVfe0FEM0FEMUUwLTA3RDktNEEyRi04QkEwLTUzMTRDMjMyMUQ2Rn0" TargetMode="External"/><Relationship Id="rId1" Type="http://schemas.openxmlformats.org/officeDocument/2006/relationships/hyperlink" Target="https://1drv.ms/x/c/6df0feed86b61360/IQCkgEXE-KjmR4d5KZ5e73iBAdki5KeQCXu-BLtpFCK9PtA?e=IaVDO8&amp;nav=MTVfe0JBNjg1QzI3LUFBNjYtNDRDOS1CQUIzLTIwMThGQzgzMkJBRn0" TargetMode="External"/><Relationship Id="rId6" Type="http://schemas.openxmlformats.org/officeDocument/2006/relationships/hyperlink" Target="https://1drv.ms/x/c/6df0feed86b61360/IQCkgEXE-KjmR4d5KZ5e73iBAdki5KeQCXu-BLtpFCK9PtA?e=AeL0T2&amp;nav=MTVfe0FCRDJERjNCLTU3OUQtNDVBOS04ODI0LTM5Q0FFMkFGNzBBRn0" TargetMode="External"/><Relationship Id="rId5" Type="http://schemas.openxmlformats.org/officeDocument/2006/relationships/hyperlink" Target="https://1drv.ms/x/c/6df0feed86b61360/IQCkgEXE-KjmR4d5KZ5e73iBAdki5KeQCXu-BLtpFCK9PtA?e=wMuRET&amp;nav=MTVfe0FGRTc3OEUyLTAyRTMtNEI5RC05QTk2LTUzOEY5MkVBNTIxM30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1drv.ms/x/c/6df0feed86b61360/IQCkgEXE-KjmR4d5KZ5e73iBAdki5KeQCXu-BLtpFCK9PtA?e=XTRLWK&amp;nav=MTVfe0ZFMjMwQjc1LTk0MzUtNDlGMy1CMkYzLTBBNzA2Mjk5QjgzOX0" TargetMode="External"/><Relationship Id="rId9" Type="http://schemas.openxmlformats.org/officeDocument/2006/relationships/hyperlink" Target="https://1drv.ms/x/c/6df0feed86b61360/IQCkgEXE-KjmR4d5KZ5e73iBAdki5KeQCXu-BLtpFCK9PtA?e=GH4aAv&amp;nav=MTVfezkxREU3NDIxLTE2Q0EtNEQwQi1COTgyLUFCRjQwMzExNzAxQX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9ED4-1F35-4079-838A-FFEDE8B8E0B2}">
  <dimension ref="A1:M19"/>
  <sheetViews>
    <sheetView workbookViewId="0">
      <selection activeCell="P10" sqref="P10"/>
    </sheetView>
  </sheetViews>
  <sheetFormatPr defaultRowHeight="15" x14ac:dyDescent="0.25"/>
  <sheetData>
    <row r="1" spans="1:13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3.25" x14ac:dyDescent="0.35">
      <c r="A3" s="56"/>
      <c r="B3" s="57" t="s">
        <v>626</v>
      </c>
      <c r="C3" s="57"/>
      <c r="D3" s="57"/>
      <c r="E3" s="57"/>
      <c r="F3" s="57"/>
      <c r="G3" s="57"/>
      <c r="H3" s="57"/>
      <c r="I3" s="57"/>
      <c r="J3" s="56"/>
      <c r="K3" s="56"/>
      <c r="L3" s="56"/>
      <c r="M3" s="56"/>
    </row>
    <row r="4" spans="1:13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20.25" thickBot="1" x14ac:dyDescent="0.35">
      <c r="A5" s="56"/>
      <c r="B5" s="58" t="s">
        <v>447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6"/>
    </row>
    <row r="6" spans="1:13" ht="15.75" thickTop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x14ac:dyDescent="0.25">
      <c r="A7" s="56"/>
      <c r="B7" s="59" t="s">
        <v>448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6"/>
    </row>
    <row r="8" spans="1:13" x14ac:dyDescent="0.25">
      <c r="A8" s="56"/>
      <c r="B8" s="60" t="s">
        <v>449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3" x14ac:dyDescent="0.25">
      <c r="A9" s="56"/>
      <c r="B9" s="60" t="s">
        <v>450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3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x14ac:dyDescent="0.25">
      <c r="A11" s="56"/>
      <c r="B11" s="56"/>
      <c r="C11" s="56" t="s">
        <v>451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</row>
    <row r="12" spans="1:13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</row>
    <row r="13" spans="1:13" x14ac:dyDescent="0.25">
      <c r="A13" s="56"/>
      <c r="B13" s="56"/>
      <c r="C13" s="56" t="s">
        <v>452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1:13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</row>
    <row r="15" spans="1:13" x14ac:dyDescent="0.25">
      <c r="A15" s="56"/>
      <c r="B15" s="56"/>
      <c r="C15" s="56" t="s">
        <v>453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</row>
    <row r="16" spans="1:13" x14ac:dyDescent="0.25">
      <c r="A16" s="56"/>
      <c r="B16" s="56"/>
      <c r="C16" s="61" t="s">
        <v>454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</row>
    <row r="17" spans="1:13" ht="21" customHeight="1" x14ac:dyDescent="0.25">
      <c r="A17" s="56"/>
      <c r="B17" s="56"/>
      <c r="C17" s="60" t="s">
        <v>531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3" x14ac:dyDescent="0.25">
      <c r="A18" s="56"/>
      <c r="B18" s="60"/>
      <c r="C18" s="60"/>
      <c r="D18" s="60"/>
      <c r="E18" s="60"/>
      <c r="F18" s="60"/>
      <c r="G18" s="60"/>
      <c r="H18" s="60"/>
      <c r="I18" s="56"/>
      <c r="J18" s="56"/>
      <c r="K18" s="56"/>
      <c r="L18" s="56"/>
      <c r="M18" s="56"/>
    </row>
    <row r="19" spans="1:13" x14ac:dyDescent="0.25">
      <c r="A19" s="56"/>
      <c r="B19" s="60"/>
      <c r="C19" s="60" t="s">
        <v>494</v>
      </c>
      <c r="D19" s="60"/>
      <c r="E19" s="60"/>
      <c r="F19" s="60"/>
      <c r="G19" s="60"/>
      <c r="H19" s="60"/>
      <c r="I19" s="56"/>
      <c r="J19" s="56"/>
      <c r="K19" s="56"/>
      <c r="L19" s="56"/>
      <c r="M19" s="5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D1E0-07D9-4A2F-8BA0-5314C2321D6F}">
  <dimension ref="A1:O198"/>
  <sheetViews>
    <sheetView workbookViewId="0">
      <pane ySplit="1" topLeftCell="A181" activePane="bottomLeft" state="frozen"/>
      <selection pane="bottomLeft" activeCell="J69" sqref="J69"/>
    </sheetView>
  </sheetViews>
  <sheetFormatPr defaultRowHeight="15" x14ac:dyDescent="0.25"/>
  <cols>
    <col min="1" max="1" width="10.5703125" style="32" customWidth="1"/>
    <col min="2" max="2" width="29.85546875" bestFit="1" customWidth="1"/>
    <col min="3" max="3" width="29" bestFit="1" customWidth="1"/>
    <col min="4" max="4" width="12" bestFit="1" customWidth="1"/>
    <col min="6" max="6" width="16.7109375" customWidth="1"/>
    <col min="7" max="7" width="22.140625" customWidth="1"/>
    <col min="8" max="8" width="19.42578125" customWidth="1"/>
    <col min="9" max="9" width="19.42578125" style="35" customWidth="1"/>
    <col min="10" max="10" width="22.5703125" customWidth="1"/>
    <col min="11" max="11" width="25.85546875" customWidth="1"/>
    <col min="12" max="12" width="25.28515625" customWidth="1"/>
    <col min="14" max="14" width="12.140625" customWidth="1"/>
  </cols>
  <sheetData>
    <row r="1" spans="1:12" ht="15.75" thickBot="1" x14ac:dyDescent="0.3">
      <c r="A1" s="32" t="s">
        <v>561</v>
      </c>
      <c r="B1" t="s">
        <v>125</v>
      </c>
      <c r="C1" t="s">
        <v>78</v>
      </c>
      <c r="D1" t="s">
        <v>289</v>
      </c>
      <c r="E1" t="s">
        <v>16</v>
      </c>
      <c r="F1" t="s">
        <v>295</v>
      </c>
      <c r="G1" s="3" t="s">
        <v>11</v>
      </c>
      <c r="H1" s="16" t="s">
        <v>8</v>
      </c>
      <c r="I1" s="55" t="s">
        <v>491</v>
      </c>
      <c r="J1" s="55" t="s">
        <v>539</v>
      </c>
      <c r="K1" t="s">
        <v>292</v>
      </c>
      <c r="L1" t="s">
        <v>291</v>
      </c>
    </row>
    <row r="2" spans="1:12" x14ac:dyDescent="0.25">
      <c r="A2" s="32">
        <v>1</v>
      </c>
      <c r="B2" t="s">
        <v>107</v>
      </c>
      <c r="C2" t="s">
        <v>172</v>
      </c>
      <c r="D2" t="s">
        <v>287</v>
      </c>
      <c r="E2">
        <v>1</v>
      </c>
      <c r="F2" s="21">
        <v>36373</v>
      </c>
      <c r="H2" s="80"/>
      <c r="I2" s="35">
        <v>1</v>
      </c>
      <c r="J2" s="35"/>
    </row>
    <row r="3" spans="1:12" x14ac:dyDescent="0.25">
      <c r="A3" s="32">
        <v>2</v>
      </c>
      <c r="B3" t="s">
        <v>107</v>
      </c>
      <c r="C3" t="s">
        <v>149</v>
      </c>
      <c r="D3" t="s">
        <v>287</v>
      </c>
      <c r="E3">
        <v>1</v>
      </c>
      <c r="F3" s="21">
        <v>34700</v>
      </c>
      <c r="H3" s="80"/>
      <c r="I3" s="35">
        <v>1</v>
      </c>
      <c r="J3" s="35"/>
    </row>
    <row r="4" spans="1:12" x14ac:dyDescent="0.25">
      <c r="A4" s="32">
        <v>1</v>
      </c>
      <c r="B4" t="s">
        <v>105</v>
      </c>
      <c r="C4" t="s">
        <v>171</v>
      </c>
      <c r="D4" t="s">
        <v>288</v>
      </c>
      <c r="E4">
        <v>1</v>
      </c>
      <c r="F4" s="21">
        <v>21916</v>
      </c>
      <c r="H4" s="80"/>
      <c r="I4" s="35">
        <v>1</v>
      </c>
      <c r="J4" s="35"/>
    </row>
    <row r="5" spans="1:12" x14ac:dyDescent="0.25">
      <c r="A5" s="32">
        <v>2</v>
      </c>
      <c r="B5" t="s">
        <v>105</v>
      </c>
      <c r="C5" t="s">
        <v>144</v>
      </c>
      <c r="D5" t="s">
        <v>287</v>
      </c>
      <c r="E5">
        <v>1</v>
      </c>
      <c r="F5" s="21">
        <v>38626</v>
      </c>
      <c r="H5" s="80"/>
      <c r="I5" s="35">
        <v>1</v>
      </c>
      <c r="J5" s="35"/>
    </row>
    <row r="6" spans="1:12" x14ac:dyDescent="0.25">
      <c r="A6" s="32">
        <v>1</v>
      </c>
      <c r="B6" t="s">
        <v>94</v>
      </c>
      <c r="C6" t="s">
        <v>148</v>
      </c>
      <c r="D6" t="s">
        <v>288</v>
      </c>
      <c r="E6">
        <v>1</v>
      </c>
      <c r="F6" s="21">
        <v>21916</v>
      </c>
      <c r="H6" s="80" t="s">
        <v>24</v>
      </c>
      <c r="I6" s="35">
        <v>696.07</v>
      </c>
      <c r="J6" s="35">
        <v>1</v>
      </c>
      <c r="K6" t="s">
        <v>573</v>
      </c>
      <c r="L6" s="6">
        <v>45627</v>
      </c>
    </row>
    <row r="7" spans="1:12" x14ac:dyDescent="0.25">
      <c r="A7" s="32">
        <v>3</v>
      </c>
      <c r="B7" t="s">
        <v>114</v>
      </c>
      <c r="C7" t="s">
        <v>245</v>
      </c>
      <c r="D7" t="s">
        <v>287</v>
      </c>
      <c r="E7">
        <v>1</v>
      </c>
      <c r="F7" s="21">
        <v>41404</v>
      </c>
      <c r="H7" s="80" t="s">
        <v>24</v>
      </c>
      <c r="I7" s="35">
        <v>170.23</v>
      </c>
      <c r="J7" s="35">
        <v>1</v>
      </c>
      <c r="K7" t="s">
        <v>573</v>
      </c>
      <c r="L7" s="6">
        <v>45536</v>
      </c>
    </row>
    <row r="8" spans="1:12" x14ac:dyDescent="0.25">
      <c r="A8" s="32">
        <v>2</v>
      </c>
      <c r="B8" t="s">
        <v>114</v>
      </c>
      <c r="C8" t="s">
        <v>195</v>
      </c>
      <c r="D8" t="s">
        <v>287</v>
      </c>
      <c r="E8">
        <v>1</v>
      </c>
      <c r="F8" s="21">
        <v>36770</v>
      </c>
      <c r="H8" s="80" t="s">
        <v>35</v>
      </c>
      <c r="I8" s="35">
        <v>170.23</v>
      </c>
      <c r="J8" s="35">
        <v>1</v>
      </c>
      <c r="K8" t="s">
        <v>573</v>
      </c>
      <c r="L8" s="6">
        <v>45536</v>
      </c>
    </row>
    <row r="9" spans="1:12" x14ac:dyDescent="0.25">
      <c r="A9" s="32">
        <v>1</v>
      </c>
      <c r="B9" t="s">
        <v>114</v>
      </c>
      <c r="C9" t="s">
        <v>194</v>
      </c>
      <c r="D9" t="s">
        <v>287</v>
      </c>
      <c r="E9">
        <v>1</v>
      </c>
      <c r="F9" s="21">
        <v>36770</v>
      </c>
      <c r="H9" s="80" t="s">
        <v>24</v>
      </c>
      <c r="I9" s="35">
        <v>170.23</v>
      </c>
      <c r="J9" s="35">
        <v>1</v>
      </c>
      <c r="K9" t="s">
        <v>573</v>
      </c>
      <c r="L9" s="6">
        <v>45536</v>
      </c>
    </row>
    <row r="10" spans="1:12" x14ac:dyDescent="0.25">
      <c r="A10" s="32">
        <v>1</v>
      </c>
      <c r="B10" t="s">
        <v>110</v>
      </c>
      <c r="C10" t="s">
        <v>183</v>
      </c>
      <c r="D10" t="s">
        <v>287</v>
      </c>
      <c r="E10">
        <v>1</v>
      </c>
      <c r="F10" s="21">
        <v>37987</v>
      </c>
      <c r="H10" s="80"/>
      <c r="I10" s="35">
        <v>1</v>
      </c>
      <c r="J10" s="35"/>
    </row>
    <row r="11" spans="1:12" x14ac:dyDescent="0.25">
      <c r="A11" s="32">
        <v>2</v>
      </c>
      <c r="B11" t="s">
        <v>110</v>
      </c>
      <c r="C11" t="s">
        <v>184</v>
      </c>
      <c r="D11" t="s">
        <v>287</v>
      </c>
      <c r="E11">
        <v>1</v>
      </c>
      <c r="F11" s="21">
        <v>37987</v>
      </c>
      <c r="H11" s="80"/>
      <c r="I11" s="35">
        <v>1</v>
      </c>
      <c r="J11" s="35"/>
    </row>
    <row r="12" spans="1:12" x14ac:dyDescent="0.25">
      <c r="A12" s="32">
        <v>3</v>
      </c>
      <c r="B12" t="s">
        <v>110</v>
      </c>
      <c r="C12" t="s">
        <v>142</v>
      </c>
      <c r="D12" t="s">
        <v>287</v>
      </c>
      <c r="E12">
        <v>1</v>
      </c>
      <c r="F12" s="21">
        <v>37987</v>
      </c>
      <c r="H12" s="80"/>
      <c r="I12" s="35">
        <v>1</v>
      </c>
      <c r="J12" s="35"/>
    </row>
    <row r="13" spans="1:12" x14ac:dyDescent="0.25">
      <c r="A13" s="32">
        <v>1</v>
      </c>
      <c r="B13" t="s">
        <v>121</v>
      </c>
      <c r="C13" t="s">
        <v>151</v>
      </c>
      <c r="D13" t="s">
        <v>287</v>
      </c>
      <c r="E13">
        <v>1</v>
      </c>
      <c r="F13" s="21">
        <v>41404</v>
      </c>
      <c r="H13" s="80" t="s">
        <v>576</v>
      </c>
      <c r="I13" s="35">
        <v>170.23</v>
      </c>
      <c r="J13" s="35">
        <v>1</v>
      </c>
      <c r="K13" t="s">
        <v>573</v>
      </c>
      <c r="L13" s="6">
        <v>45536</v>
      </c>
    </row>
    <row r="14" spans="1:12" x14ac:dyDescent="0.25">
      <c r="A14" s="32">
        <v>3</v>
      </c>
      <c r="B14" t="s">
        <v>87</v>
      </c>
      <c r="C14" t="s">
        <v>140</v>
      </c>
      <c r="D14" t="s">
        <v>31</v>
      </c>
      <c r="E14">
        <v>1</v>
      </c>
      <c r="F14" s="21">
        <v>21916</v>
      </c>
      <c r="H14" s="81" t="s">
        <v>290</v>
      </c>
      <c r="I14" s="35">
        <v>170.23</v>
      </c>
      <c r="J14" s="35">
        <v>1</v>
      </c>
      <c r="K14" t="s">
        <v>573</v>
      </c>
      <c r="L14" s="6">
        <v>45536</v>
      </c>
    </row>
    <row r="15" spans="1:12" x14ac:dyDescent="0.25">
      <c r="A15" s="32">
        <v>1</v>
      </c>
      <c r="B15" t="s">
        <v>87</v>
      </c>
      <c r="C15" t="s">
        <v>177</v>
      </c>
      <c r="D15" t="s">
        <v>287</v>
      </c>
      <c r="E15">
        <v>1</v>
      </c>
      <c r="F15" s="21">
        <v>33970</v>
      </c>
      <c r="H15" s="80"/>
      <c r="I15" s="35">
        <v>170.23</v>
      </c>
      <c r="J15" s="35">
        <v>1</v>
      </c>
      <c r="K15" t="s">
        <v>573</v>
      </c>
      <c r="L15" s="6">
        <v>45536</v>
      </c>
    </row>
    <row r="16" spans="1:12" x14ac:dyDescent="0.25">
      <c r="A16" s="32">
        <v>2</v>
      </c>
      <c r="B16" t="s">
        <v>87</v>
      </c>
      <c r="C16" t="s">
        <v>178</v>
      </c>
      <c r="D16" t="s">
        <v>287</v>
      </c>
      <c r="E16">
        <v>1</v>
      </c>
      <c r="F16" s="21">
        <v>36770</v>
      </c>
      <c r="H16" s="80"/>
      <c r="I16" s="35">
        <v>170.23</v>
      </c>
      <c r="J16" s="35">
        <v>1</v>
      </c>
      <c r="K16" t="s">
        <v>573</v>
      </c>
      <c r="L16" s="6">
        <v>45536</v>
      </c>
    </row>
    <row r="17" spans="1:12" x14ac:dyDescent="0.25">
      <c r="A17" s="32">
        <v>5</v>
      </c>
      <c r="B17" t="s">
        <v>87</v>
      </c>
      <c r="C17" t="s">
        <v>179</v>
      </c>
      <c r="D17" t="s">
        <v>287</v>
      </c>
      <c r="E17">
        <v>1</v>
      </c>
      <c r="F17" s="21">
        <v>33970</v>
      </c>
      <c r="H17" s="80"/>
      <c r="I17" s="35">
        <v>1</v>
      </c>
      <c r="J17" s="35"/>
    </row>
    <row r="18" spans="1:12" x14ac:dyDescent="0.25">
      <c r="A18" s="32">
        <v>4</v>
      </c>
      <c r="B18" t="s">
        <v>87</v>
      </c>
      <c r="C18" t="s">
        <v>162</v>
      </c>
      <c r="D18" t="s">
        <v>287</v>
      </c>
      <c r="E18">
        <v>1</v>
      </c>
      <c r="F18" s="21">
        <v>36526</v>
      </c>
      <c r="H18" s="80"/>
      <c r="I18" s="35">
        <v>1</v>
      </c>
      <c r="J18" s="35"/>
    </row>
    <row r="19" spans="1:12" x14ac:dyDescent="0.25">
      <c r="A19" s="32">
        <v>1</v>
      </c>
      <c r="B19" t="s">
        <v>106</v>
      </c>
      <c r="C19" t="s">
        <v>139</v>
      </c>
      <c r="D19" t="s">
        <v>287</v>
      </c>
      <c r="E19">
        <v>1</v>
      </c>
      <c r="F19" s="21">
        <v>32143</v>
      </c>
      <c r="H19" s="80" t="s">
        <v>35</v>
      </c>
      <c r="I19" s="35">
        <v>371.68</v>
      </c>
      <c r="J19" s="35">
        <v>1</v>
      </c>
      <c r="K19" t="s">
        <v>575</v>
      </c>
      <c r="L19" s="6">
        <v>45597</v>
      </c>
    </row>
    <row r="20" spans="1:12" x14ac:dyDescent="0.25">
      <c r="A20" s="32">
        <v>5</v>
      </c>
      <c r="B20" t="s">
        <v>81</v>
      </c>
      <c r="C20" t="s">
        <v>128</v>
      </c>
      <c r="D20" t="s">
        <v>31</v>
      </c>
      <c r="E20">
        <v>1</v>
      </c>
      <c r="F20" s="21">
        <v>31413</v>
      </c>
      <c r="H20" s="80" t="s">
        <v>290</v>
      </c>
      <c r="I20" s="35">
        <v>170.23</v>
      </c>
      <c r="J20" s="35">
        <v>1</v>
      </c>
      <c r="K20" t="s">
        <v>573</v>
      </c>
      <c r="L20" s="6">
        <v>45536</v>
      </c>
    </row>
    <row r="21" spans="1:12" x14ac:dyDescent="0.25">
      <c r="A21" s="32">
        <v>6</v>
      </c>
      <c r="B21" t="s">
        <v>81</v>
      </c>
      <c r="C21" t="s">
        <v>129</v>
      </c>
      <c r="D21" t="s">
        <v>287</v>
      </c>
      <c r="E21">
        <v>1</v>
      </c>
      <c r="F21" s="21">
        <v>21916</v>
      </c>
      <c r="H21" s="80" t="s">
        <v>24</v>
      </c>
      <c r="I21" s="35">
        <v>371.68</v>
      </c>
      <c r="J21" s="35">
        <v>1</v>
      </c>
      <c r="K21" t="s">
        <v>575</v>
      </c>
      <c r="L21" s="6">
        <v>45597</v>
      </c>
    </row>
    <row r="22" spans="1:12" x14ac:dyDescent="0.25">
      <c r="A22" s="32">
        <v>7</v>
      </c>
      <c r="B22" t="s">
        <v>81</v>
      </c>
      <c r="C22" t="s">
        <v>130</v>
      </c>
      <c r="D22" t="s">
        <v>288</v>
      </c>
      <c r="E22">
        <v>1</v>
      </c>
      <c r="F22" s="21">
        <v>37257</v>
      </c>
      <c r="H22" s="80"/>
      <c r="I22" s="35">
        <v>1</v>
      </c>
      <c r="J22" s="35"/>
    </row>
    <row r="23" spans="1:12" x14ac:dyDescent="0.25">
      <c r="A23" s="32">
        <v>10</v>
      </c>
      <c r="B23" t="s">
        <v>81</v>
      </c>
      <c r="C23" t="s">
        <v>257</v>
      </c>
      <c r="D23" t="s">
        <v>287</v>
      </c>
      <c r="E23">
        <v>1</v>
      </c>
      <c r="F23" s="21">
        <v>37987</v>
      </c>
      <c r="H23" s="80" t="s">
        <v>24</v>
      </c>
      <c r="I23" s="35">
        <v>170.23</v>
      </c>
      <c r="J23" s="35">
        <v>1</v>
      </c>
      <c r="K23" t="s">
        <v>573</v>
      </c>
      <c r="L23" s="6">
        <v>45536</v>
      </c>
    </row>
    <row r="24" spans="1:12" x14ac:dyDescent="0.25">
      <c r="A24" s="32">
        <v>4</v>
      </c>
      <c r="B24" t="s">
        <v>81</v>
      </c>
      <c r="C24" t="s">
        <v>176</v>
      </c>
      <c r="D24" t="s">
        <v>287</v>
      </c>
      <c r="E24">
        <v>1</v>
      </c>
      <c r="F24" s="21">
        <v>37987</v>
      </c>
      <c r="H24" s="80" t="s">
        <v>35</v>
      </c>
      <c r="I24" s="35">
        <v>170.23</v>
      </c>
      <c r="J24" s="35">
        <v>1</v>
      </c>
      <c r="K24" t="s">
        <v>573</v>
      </c>
      <c r="L24" s="6">
        <v>45536</v>
      </c>
    </row>
    <row r="25" spans="1:12" x14ac:dyDescent="0.25">
      <c r="A25" s="32">
        <v>3</v>
      </c>
      <c r="B25" t="s">
        <v>81</v>
      </c>
      <c r="C25" t="s">
        <v>175</v>
      </c>
      <c r="D25" t="s">
        <v>287</v>
      </c>
      <c r="E25">
        <v>1</v>
      </c>
      <c r="F25" s="21">
        <v>35431</v>
      </c>
      <c r="H25" s="80" t="s">
        <v>24</v>
      </c>
      <c r="I25" s="35">
        <v>170.23</v>
      </c>
      <c r="J25" s="35">
        <v>1</v>
      </c>
      <c r="K25" t="s">
        <v>573</v>
      </c>
      <c r="L25" s="6">
        <v>45536</v>
      </c>
    </row>
    <row r="26" spans="1:12" x14ac:dyDescent="0.25">
      <c r="A26" s="32">
        <v>2</v>
      </c>
      <c r="B26" t="s">
        <v>81</v>
      </c>
      <c r="C26" t="s">
        <v>174</v>
      </c>
      <c r="D26" t="s">
        <v>287</v>
      </c>
      <c r="E26">
        <v>1</v>
      </c>
      <c r="F26" s="21">
        <v>32509</v>
      </c>
      <c r="H26" s="80" t="s">
        <v>24</v>
      </c>
      <c r="I26" s="35">
        <v>170.23</v>
      </c>
      <c r="J26" s="35">
        <v>1</v>
      </c>
      <c r="K26" t="s">
        <v>573</v>
      </c>
      <c r="L26" s="6">
        <v>45536</v>
      </c>
    </row>
    <row r="27" spans="1:12" x14ac:dyDescent="0.25">
      <c r="A27" s="32">
        <v>1</v>
      </c>
      <c r="B27" t="s">
        <v>81</v>
      </c>
      <c r="C27" t="s">
        <v>173</v>
      </c>
      <c r="D27" t="s">
        <v>287</v>
      </c>
      <c r="E27">
        <v>1</v>
      </c>
      <c r="F27" s="21">
        <v>37591</v>
      </c>
      <c r="H27" s="80" t="s">
        <v>35</v>
      </c>
      <c r="I27" s="35">
        <v>170.23</v>
      </c>
      <c r="J27" s="35">
        <v>1</v>
      </c>
      <c r="K27" t="s">
        <v>573</v>
      </c>
      <c r="L27" s="6">
        <v>45536</v>
      </c>
    </row>
    <row r="28" spans="1:12" x14ac:dyDescent="0.25">
      <c r="A28" s="32">
        <v>8</v>
      </c>
      <c r="B28" t="s">
        <v>81</v>
      </c>
      <c r="C28" t="s">
        <v>228</v>
      </c>
      <c r="D28" t="s">
        <v>287</v>
      </c>
      <c r="E28">
        <v>1</v>
      </c>
      <c r="F28" s="21">
        <v>37987</v>
      </c>
      <c r="H28" s="80" t="s">
        <v>576</v>
      </c>
      <c r="I28" s="35">
        <v>170.23</v>
      </c>
      <c r="J28" s="35">
        <v>1</v>
      </c>
      <c r="K28" t="s">
        <v>573</v>
      </c>
      <c r="L28" s="6">
        <v>45536</v>
      </c>
    </row>
    <row r="29" spans="1:12" x14ac:dyDescent="0.25">
      <c r="A29" s="32">
        <v>9</v>
      </c>
      <c r="B29" t="s">
        <v>81</v>
      </c>
      <c r="C29" t="s">
        <v>239</v>
      </c>
      <c r="D29" t="s">
        <v>287</v>
      </c>
      <c r="E29">
        <v>1</v>
      </c>
      <c r="F29" s="21">
        <v>39351</v>
      </c>
      <c r="H29" s="80" t="s">
        <v>24</v>
      </c>
      <c r="I29" s="35">
        <v>170.23</v>
      </c>
      <c r="J29" s="35">
        <v>1</v>
      </c>
      <c r="K29" t="s">
        <v>573</v>
      </c>
      <c r="L29" s="6">
        <v>45536</v>
      </c>
    </row>
    <row r="30" spans="1:12" x14ac:dyDescent="0.25">
      <c r="A30" s="32">
        <v>1</v>
      </c>
      <c r="B30" t="s">
        <v>82</v>
      </c>
      <c r="C30" t="s">
        <v>131</v>
      </c>
      <c r="D30" t="s">
        <v>287</v>
      </c>
      <c r="E30">
        <v>1</v>
      </c>
      <c r="F30" s="21">
        <v>41404</v>
      </c>
      <c r="H30" s="80"/>
      <c r="I30" s="35">
        <v>1</v>
      </c>
      <c r="J30" s="35"/>
    </row>
    <row r="31" spans="1:12" x14ac:dyDescent="0.25">
      <c r="A31" s="32">
        <v>1</v>
      </c>
      <c r="B31" t="s">
        <v>102</v>
      </c>
      <c r="C31" t="s">
        <v>166</v>
      </c>
      <c r="D31" t="s">
        <v>288</v>
      </c>
      <c r="E31">
        <v>1</v>
      </c>
      <c r="F31" s="21">
        <v>21916</v>
      </c>
      <c r="H31" s="80"/>
      <c r="I31" s="35">
        <v>1</v>
      </c>
      <c r="J31" s="35"/>
    </row>
    <row r="32" spans="1:12" x14ac:dyDescent="0.25">
      <c r="A32" s="32">
        <v>2</v>
      </c>
      <c r="B32" t="s">
        <v>102</v>
      </c>
      <c r="C32" t="s">
        <v>254</v>
      </c>
      <c r="D32" t="s">
        <v>287</v>
      </c>
      <c r="E32">
        <v>1</v>
      </c>
      <c r="F32" s="21">
        <v>38626</v>
      </c>
      <c r="H32" s="80"/>
      <c r="I32" s="35">
        <v>1</v>
      </c>
      <c r="J32" s="35"/>
    </row>
    <row r="33" spans="1:12" x14ac:dyDescent="0.25">
      <c r="A33" s="32">
        <v>6</v>
      </c>
      <c r="B33" t="s">
        <v>104</v>
      </c>
      <c r="C33" t="s">
        <v>262</v>
      </c>
      <c r="D33" t="s">
        <v>287</v>
      </c>
      <c r="E33">
        <v>1</v>
      </c>
      <c r="F33" s="21">
        <v>35431</v>
      </c>
      <c r="H33" s="80"/>
      <c r="I33" s="35">
        <v>1</v>
      </c>
      <c r="J33" s="35"/>
    </row>
    <row r="34" spans="1:12" x14ac:dyDescent="0.25">
      <c r="A34" s="32">
        <v>5</v>
      </c>
      <c r="B34" t="s">
        <v>104</v>
      </c>
      <c r="C34" t="s">
        <v>170</v>
      </c>
      <c r="D34" t="s">
        <v>287</v>
      </c>
      <c r="E34">
        <v>1</v>
      </c>
      <c r="F34" s="21">
        <v>35431</v>
      </c>
      <c r="H34" s="80"/>
      <c r="I34" s="35">
        <v>1</v>
      </c>
      <c r="J34" s="35"/>
    </row>
    <row r="35" spans="1:12" x14ac:dyDescent="0.25">
      <c r="A35" s="32">
        <v>4</v>
      </c>
      <c r="B35" t="s">
        <v>104</v>
      </c>
      <c r="C35" t="s">
        <v>169</v>
      </c>
      <c r="D35" t="s">
        <v>287</v>
      </c>
      <c r="E35">
        <v>1</v>
      </c>
      <c r="F35" s="21">
        <v>35671</v>
      </c>
      <c r="H35" s="80"/>
      <c r="I35" s="35">
        <v>1</v>
      </c>
      <c r="J35" s="35"/>
    </row>
    <row r="36" spans="1:12" x14ac:dyDescent="0.25">
      <c r="A36" s="32">
        <v>1</v>
      </c>
      <c r="B36" t="s">
        <v>104</v>
      </c>
      <c r="C36" t="s">
        <v>162</v>
      </c>
      <c r="D36" t="s">
        <v>287</v>
      </c>
      <c r="E36">
        <v>1</v>
      </c>
      <c r="F36" s="21">
        <v>38353</v>
      </c>
      <c r="H36" s="80"/>
      <c r="I36" s="35">
        <v>1</v>
      </c>
      <c r="J36" s="35"/>
    </row>
    <row r="37" spans="1:12" x14ac:dyDescent="0.25">
      <c r="A37" s="32">
        <v>2</v>
      </c>
      <c r="B37" t="s">
        <v>104</v>
      </c>
      <c r="C37" t="s">
        <v>185</v>
      </c>
      <c r="D37" t="s">
        <v>287</v>
      </c>
      <c r="E37">
        <v>1</v>
      </c>
      <c r="F37" s="21">
        <v>38626</v>
      </c>
      <c r="H37" s="80"/>
      <c r="I37" s="35">
        <v>1</v>
      </c>
      <c r="J37" s="35"/>
    </row>
    <row r="38" spans="1:12" x14ac:dyDescent="0.25">
      <c r="A38" s="32">
        <v>3</v>
      </c>
      <c r="B38" t="s">
        <v>104</v>
      </c>
      <c r="C38" t="s">
        <v>168</v>
      </c>
      <c r="D38" t="s">
        <v>287</v>
      </c>
      <c r="E38">
        <v>1</v>
      </c>
      <c r="F38" s="21">
        <v>38718</v>
      </c>
      <c r="H38" s="80" t="s">
        <v>24</v>
      </c>
      <c r="I38" s="35">
        <v>1052.9100000000001</v>
      </c>
      <c r="J38" s="35">
        <v>1</v>
      </c>
      <c r="K38" t="s">
        <v>573</v>
      </c>
      <c r="L38" s="6">
        <v>45566</v>
      </c>
    </row>
    <row r="39" spans="1:12" x14ac:dyDescent="0.25">
      <c r="A39" s="32">
        <v>3</v>
      </c>
      <c r="B39" t="s">
        <v>116</v>
      </c>
      <c r="C39" t="s">
        <v>208</v>
      </c>
      <c r="D39" t="s">
        <v>288</v>
      </c>
      <c r="E39">
        <v>1</v>
      </c>
      <c r="F39" s="21">
        <v>23012</v>
      </c>
      <c r="H39" s="80"/>
      <c r="I39" s="35">
        <v>1</v>
      </c>
      <c r="J39" s="35"/>
    </row>
    <row r="40" spans="1:12" x14ac:dyDescent="0.25">
      <c r="A40" s="32">
        <v>4</v>
      </c>
      <c r="B40" t="s">
        <v>116</v>
      </c>
      <c r="C40" t="s">
        <v>209</v>
      </c>
      <c r="D40" t="s">
        <v>288</v>
      </c>
      <c r="E40">
        <v>1</v>
      </c>
      <c r="F40" s="21">
        <v>23012</v>
      </c>
      <c r="H40" s="80" t="s">
        <v>24</v>
      </c>
      <c r="I40" s="35">
        <v>170.23</v>
      </c>
      <c r="J40" s="35">
        <v>1</v>
      </c>
      <c r="K40" t="s">
        <v>573</v>
      </c>
      <c r="L40" s="6">
        <v>45536</v>
      </c>
    </row>
    <row r="41" spans="1:12" x14ac:dyDescent="0.25">
      <c r="A41" s="32">
        <v>28</v>
      </c>
      <c r="B41" t="s">
        <v>116</v>
      </c>
      <c r="C41" t="s">
        <v>206</v>
      </c>
      <c r="D41" t="s">
        <v>288</v>
      </c>
      <c r="E41">
        <v>1</v>
      </c>
      <c r="F41" s="21">
        <v>23012</v>
      </c>
      <c r="H41" s="80"/>
      <c r="I41" s="35">
        <v>1</v>
      </c>
      <c r="J41" s="35"/>
    </row>
    <row r="42" spans="1:12" x14ac:dyDescent="0.25">
      <c r="A42" s="32">
        <v>2</v>
      </c>
      <c r="B42" t="s">
        <v>116</v>
      </c>
      <c r="C42" t="s">
        <v>207</v>
      </c>
      <c r="D42" t="s">
        <v>288</v>
      </c>
      <c r="E42">
        <v>1</v>
      </c>
      <c r="F42" s="21">
        <v>36269</v>
      </c>
      <c r="H42" s="80"/>
      <c r="I42" s="35">
        <v>1</v>
      </c>
      <c r="J42" s="35"/>
    </row>
    <row r="43" spans="1:12" x14ac:dyDescent="0.25">
      <c r="A43" s="32">
        <v>5</v>
      </c>
      <c r="B43" t="s">
        <v>116</v>
      </c>
      <c r="C43" t="s">
        <v>210</v>
      </c>
      <c r="D43" t="s">
        <v>288</v>
      </c>
      <c r="E43">
        <v>1</v>
      </c>
      <c r="F43" s="21">
        <v>36269</v>
      </c>
      <c r="H43" s="80"/>
      <c r="I43" s="35">
        <v>1</v>
      </c>
      <c r="J43" s="35"/>
    </row>
    <row r="44" spans="1:12" x14ac:dyDescent="0.25">
      <c r="A44" s="32">
        <v>7</v>
      </c>
      <c r="B44" t="s">
        <v>116</v>
      </c>
      <c r="C44" t="s">
        <v>212</v>
      </c>
      <c r="D44" t="s">
        <v>288</v>
      </c>
      <c r="E44">
        <v>1</v>
      </c>
      <c r="F44" s="21">
        <v>36269</v>
      </c>
      <c r="H44" s="80"/>
      <c r="I44" s="35">
        <v>1</v>
      </c>
      <c r="J44" s="35"/>
    </row>
    <row r="45" spans="1:12" x14ac:dyDescent="0.25">
      <c r="A45" s="32">
        <v>10</v>
      </c>
      <c r="B45" t="s">
        <v>116</v>
      </c>
      <c r="C45" t="s">
        <v>215</v>
      </c>
      <c r="D45" t="s">
        <v>288</v>
      </c>
      <c r="E45">
        <v>1</v>
      </c>
      <c r="F45" s="21">
        <v>38924</v>
      </c>
      <c r="H45" s="80"/>
      <c r="I45" s="35">
        <v>1</v>
      </c>
      <c r="J45" s="35"/>
    </row>
    <row r="46" spans="1:12" x14ac:dyDescent="0.25">
      <c r="A46" s="32">
        <v>6</v>
      </c>
      <c r="B46" t="s">
        <v>116</v>
      </c>
      <c r="C46" t="s">
        <v>211</v>
      </c>
      <c r="D46" t="s">
        <v>288</v>
      </c>
      <c r="E46">
        <v>1</v>
      </c>
      <c r="F46" s="21">
        <v>23012</v>
      </c>
      <c r="H46" s="80"/>
      <c r="I46" s="35">
        <v>1</v>
      </c>
      <c r="J46" s="35"/>
    </row>
    <row r="47" spans="1:12" x14ac:dyDescent="0.25">
      <c r="A47" s="32">
        <v>27</v>
      </c>
      <c r="B47" t="s">
        <v>116</v>
      </c>
      <c r="C47" t="s">
        <v>205</v>
      </c>
      <c r="D47" t="s">
        <v>288</v>
      </c>
      <c r="E47">
        <v>1</v>
      </c>
      <c r="F47" s="21">
        <v>23012</v>
      </c>
      <c r="H47" s="80"/>
      <c r="I47" s="35">
        <v>1</v>
      </c>
      <c r="J47" s="35"/>
    </row>
    <row r="48" spans="1:12" x14ac:dyDescent="0.25">
      <c r="A48" s="32">
        <v>23</v>
      </c>
      <c r="B48" t="s">
        <v>116</v>
      </c>
      <c r="C48" t="s">
        <v>201</v>
      </c>
      <c r="D48" t="s">
        <v>288</v>
      </c>
      <c r="E48">
        <v>1</v>
      </c>
      <c r="F48" s="21">
        <v>23012</v>
      </c>
      <c r="H48" s="80" t="s">
        <v>24</v>
      </c>
      <c r="I48" s="35">
        <v>721.61</v>
      </c>
      <c r="J48" s="35">
        <v>1</v>
      </c>
      <c r="K48" t="s">
        <v>608</v>
      </c>
      <c r="L48" s="6">
        <v>45839</v>
      </c>
    </row>
    <row r="49" spans="1:12" x14ac:dyDescent="0.25">
      <c r="A49" s="32">
        <v>26</v>
      </c>
      <c r="B49" t="s">
        <v>116</v>
      </c>
      <c r="C49" t="s">
        <v>204</v>
      </c>
      <c r="D49" t="s">
        <v>288</v>
      </c>
      <c r="E49">
        <v>1</v>
      </c>
      <c r="F49" s="21">
        <v>23012</v>
      </c>
      <c r="H49" s="80"/>
      <c r="I49" s="35">
        <v>1</v>
      </c>
      <c r="J49" s="35"/>
    </row>
    <row r="50" spans="1:12" x14ac:dyDescent="0.25">
      <c r="A50" s="32">
        <v>24</v>
      </c>
      <c r="B50" t="s">
        <v>116</v>
      </c>
      <c r="C50" t="s">
        <v>202</v>
      </c>
      <c r="D50" t="s">
        <v>288</v>
      </c>
      <c r="E50">
        <v>1</v>
      </c>
      <c r="F50" s="21">
        <v>35529</v>
      </c>
      <c r="H50" s="80"/>
      <c r="I50" s="35">
        <v>1</v>
      </c>
      <c r="J50" s="35"/>
    </row>
    <row r="51" spans="1:12" x14ac:dyDescent="0.25">
      <c r="A51" s="32">
        <v>25</v>
      </c>
      <c r="B51" t="s">
        <v>116</v>
      </c>
      <c r="C51" t="s">
        <v>203</v>
      </c>
      <c r="D51" t="s">
        <v>288</v>
      </c>
      <c r="E51">
        <v>1</v>
      </c>
      <c r="F51" s="21">
        <v>23012</v>
      </c>
      <c r="H51" s="80"/>
      <c r="I51" s="35">
        <v>1</v>
      </c>
      <c r="J51" s="35"/>
    </row>
    <row r="52" spans="1:12" x14ac:dyDescent="0.25">
      <c r="A52" s="32">
        <v>11</v>
      </c>
      <c r="B52" t="s">
        <v>116</v>
      </c>
      <c r="C52" t="s">
        <v>216</v>
      </c>
      <c r="D52" t="s">
        <v>288</v>
      </c>
      <c r="E52">
        <v>1</v>
      </c>
      <c r="F52" s="21">
        <v>38718</v>
      </c>
      <c r="H52" s="80"/>
      <c r="I52" s="35">
        <v>1</v>
      </c>
      <c r="J52" s="35"/>
    </row>
    <row r="53" spans="1:12" x14ac:dyDescent="0.25">
      <c r="A53" s="32">
        <v>16</v>
      </c>
      <c r="B53" t="s">
        <v>116</v>
      </c>
      <c r="C53" t="s">
        <v>221</v>
      </c>
      <c r="D53" t="s">
        <v>288</v>
      </c>
      <c r="E53">
        <v>1</v>
      </c>
      <c r="F53" s="21">
        <v>34335</v>
      </c>
      <c r="H53" s="80" t="s">
        <v>35</v>
      </c>
      <c r="I53" s="35">
        <v>604.28</v>
      </c>
      <c r="J53" s="35">
        <v>1</v>
      </c>
      <c r="K53" t="s">
        <v>573</v>
      </c>
      <c r="L53" s="6">
        <v>45689</v>
      </c>
    </row>
    <row r="54" spans="1:12" x14ac:dyDescent="0.25">
      <c r="A54" s="32">
        <v>17</v>
      </c>
      <c r="B54" t="s">
        <v>116</v>
      </c>
      <c r="C54" t="s">
        <v>222</v>
      </c>
      <c r="D54" t="s">
        <v>288</v>
      </c>
      <c r="E54">
        <v>1</v>
      </c>
      <c r="F54" s="21">
        <v>23012</v>
      </c>
      <c r="H54" s="80"/>
      <c r="I54" s="35">
        <v>1</v>
      </c>
      <c r="J54" s="35">
        <v>1</v>
      </c>
      <c r="K54" t="s">
        <v>573</v>
      </c>
      <c r="L54" s="6">
        <v>45839</v>
      </c>
    </row>
    <row r="55" spans="1:12" x14ac:dyDescent="0.25">
      <c r="A55" s="32">
        <v>15</v>
      </c>
      <c r="B55" t="s">
        <v>116</v>
      </c>
      <c r="C55" t="s">
        <v>220</v>
      </c>
      <c r="D55" t="s">
        <v>288</v>
      </c>
      <c r="E55">
        <v>1</v>
      </c>
      <c r="F55" s="21">
        <v>23012</v>
      </c>
      <c r="H55" s="80" t="s">
        <v>24</v>
      </c>
      <c r="I55" s="35">
        <v>615.65</v>
      </c>
      <c r="J55" s="35"/>
    </row>
    <row r="56" spans="1:12" x14ac:dyDescent="0.25">
      <c r="A56" s="32">
        <v>13</v>
      </c>
      <c r="B56" t="s">
        <v>116</v>
      </c>
      <c r="C56" t="s">
        <v>218</v>
      </c>
      <c r="D56" t="s">
        <v>288</v>
      </c>
      <c r="E56">
        <v>1</v>
      </c>
      <c r="F56" s="21">
        <v>33970</v>
      </c>
      <c r="H56" s="80"/>
      <c r="I56" s="35">
        <v>1</v>
      </c>
      <c r="J56" s="35"/>
    </row>
    <row r="57" spans="1:12" x14ac:dyDescent="0.25">
      <c r="A57" s="32">
        <v>14</v>
      </c>
      <c r="B57" t="s">
        <v>116</v>
      </c>
      <c r="C57" t="s">
        <v>219</v>
      </c>
      <c r="D57" t="s">
        <v>288</v>
      </c>
      <c r="E57">
        <v>1</v>
      </c>
      <c r="F57" s="21">
        <v>23012</v>
      </c>
      <c r="H57" s="80"/>
      <c r="I57" s="35">
        <v>1</v>
      </c>
      <c r="J57" s="35"/>
    </row>
    <row r="58" spans="1:12" x14ac:dyDescent="0.25">
      <c r="A58" s="32">
        <v>21</v>
      </c>
      <c r="B58" t="s">
        <v>116</v>
      </c>
      <c r="C58" t="s">
        <v>226</v>
      </c>
      <c r="D58" t="s">
        <v>288</v>
      </c>
      <c r="E58">
        <v>1</v>
      </c>
      <c r="F58" s="21">
        <v>32874</v>
      </c>
      <c r="H58" s="80"/>
      <c r="I58" s="35">
        <v>1</v>
      </c>
      <c r="J58" s="35"/>
    </row>
    <row r="59" spans="1:12" x14ac:dyDescent="0.25">
      <c r="A59" s="32">
        <v>22</v>
      </c>
      <c r="B59" t="s">
        <v>116</v>
      </c>
      <c r="C59" t="s">
        <v>227</v>
      </c>
      <c r="D59" t="s">
        <v>288</v>
      </c>
      <c r="E59">
        <v>1</v>
      </c>
      <c r="F59" s="21">
        <v>23012</v>
      </c>
      <c r="H59" s="80"/>
      <c r="I59" s="35">
        <v>1</v>
      </c>
      <c r="J59" s="35"/>
    </row>
    <row r="60" spans="1:12" x14ac:dyDescent="0.25">
      <c r="A60" s="32">
        <v>20</v>
      </c>
      <c r="B60" t="s">
        <v>116</v>
      </c>
      <c r="C60" t="s">
        <v>225</v>
      </c>
      <c r="D60" t="s">
        <v>288</v>
      </c>
      <c r="E60">
        <v>1</v>
      </c>
      <c r="F60" s="21">
        <v>23012</v>
      </c>
      <c r="H60" s="80"/>
      <c r="I60" s="35">
        <v>1</v>
      </c>
      <c r="J60" s="35"/>
    </row>
    <row r="61" spans="1:12" x14ac:dyDescent="0.25">
      <c r="A61" s="32">
        <v>18</v>
      </c>
      <c r="B61" t="s">
        <v>116</v>
      </c>
      <c r="C61" t="s">
        <v>223</v>
      </c>
      <c r="D61" t="s">
        <v>288</v>
      </c>
      <c r="E61">
        <v>1</v>
      </c>
      <c r="F61" s="21">
        <v>23012</v>
      </c>
      <c r="H61" s="80" t="s">
        <v>24</v>
      </c>
      <c r="I61" s="35">
        <v>1</v>
      </c>
      <c r="J61" s="35">
        <v>1</v>
      </c>
      <c r="K61" t="s">
        <v>574</v>
      </c>
      <c r="L61" s="6">
        <v>45536</v>
      </c>
    </row>
    <row r="62" spans="1:12" x14ac:dyDescent="0.25">
      <c r="A62" s="32">
        <v>19</v>
      </c>
      <c r="B62" t="s">
        <v>116</v>
      </c>
      <c r="C62" t="s">
        <v>224</v>
      </c>
      <c r="D62" t="s">
        <v>288</v>
      </c>
      <c r="E62">
        <v>1</v>
      </c>
      <c r="F62" s="21">
        <v>23012</v>
      </c>
      <c r="H62" s="80"/>
      <c r="I62" s="35">
        <v>1</v>
      </c>
      <c r="J62" s="35"/>
    </row>
    <row r="63" spans="1:12" x14ac:dyDescent="0.25">
      <c r="A63" s="32">
        <v>29</v>
      </c>
      <c r="B63" t="s">
        <v>116</v>
      </c>
      <c r="C63" t="s">
        <v>151</v>
      </c>
      <c r="D63" t="s">
        <v>287</v>
      </c>
      <c r="E63">
        <v>1</v>
      </c>
      <c r="F63" s="21">
        <v>23012</v>
      </c>
      <c r="H63" s="80"/>
      <c r="I63" s="35">
        <v>1</v>
      </c>
      <c r="J63" s="35"/>
    </row>
    <row r="64" spans="1:12" x14ac:dyDescent="0.25">
      <c r="A64" s="32">
        <v>31</v>
      </c>
      <c r="B64" t="s">
        <v>116</v>
      </c>
      <c r="C64" t="s">
        <v>148</v>
      </c>
      <c r="D64" t="s">
        <v>287</v>
      </c>
      <c r="E64">
        <v>1</v>
      </c>
      <c r="F64" s="21">
        <v>23012</v>
      </c>
      <c r="H64" s="80" t="s">
        <v>24</v>
      </c>
      <c r="I64" s="35">
        <v>170.23</v>
      </c>
      <c r="J64" s="35">
        <v>1</v>
      </c>
      <c r="K64" t="s">
        <v>574</v>
      </c>
      <c r="L64" s="6">
        <v>45536</v>
      </c>
    </row>
    <row r="65" spans="1:12" x14ac:dyDescent="0.25">
      <c r="A65" s="32">
        <v>1</v>
      </c>
      <c r="B65" t="s">
        <v>116</v>
      </c>
      <c r="C65" t="s">
        <v>138</v>
      </c>
      <c r="D65" t="s">
        <v>287</v>
      </c>
      <c r="E65">
        <v>1</v>
      </c>
      <c r="F65" s="21">
        <v>23012</v>
      </c>
      <c r="H65" s="80"/>
      <c r="I65" s="35">
        <v>1</v>
      </c>
      <c r="J65" s="35"/>
    </row>
    <row r="66" spans="1:12" x14ac:dyDescent="0.25">
      <c r="A66" s="32">
        <v>30</v>
      </c>
      <c r="B66" t="s">
        <v>116</v>
      </c>
      <c r="C66" t="s">
        <v>240</v>
      </c>
      <c r="D66" t="s">
        <v>287</v>
      </c>
      <c r="E66">
        <v>1</v>
      </c>
      <c r="F66" s="21">
        <v>23012</v>
      </c>
      <c r="H66" s="80"/>
      <c r="I66" s="35">
        <v>1</v>
      </c>
      <c r="J66" s="35"/>
    </row>
    <row r="67" spans="1:12" x14ac:dyDescent="0.25">
      <c r="A67" s="32">
        <v>12</v>
      </c>
      <c r="B67" t="s">
        <v>116</v>
      </c>
      <c r="C67" t="s">
        <v>217</v>
      </c>
      <c r="D67" t="s">
        <v>287</v>
      </c>
      <c r="E67">
        <v>1</v>
      </c>
      <c r="F67" s="21">
        <v>38565</v>
      </c>
      <c r="H67" s="80"/>
      <c r="I67" s="35">
        <v>1</v>
      </c>
      <c r="J67" s="35"/>
    </row>
    <row r="68" spans="1:12" x14ac:dyDescent="0.25">
      <c r="A68" s="32">
        <v>9</v>
      </c>
      <c r="B68" t="s">
        <v>116</v>
      </c>
      <c r="C68" t="s">
        <v>214</v>
      </c>
      <c r="D68" t="s">
        <v>287</v>
      </c>
      <c r="E68">
        <v>1</v>
      </c>
      <c r="F68" s="21">
        <v>38565</v>
      </c>
      <c r="H68" s="80" t="s">
        <v>24</v>
      </c>
      <c r="I68" s="35">
        <v>170.23</v>
      </c>
      <c r="J68" s="35">
        <v>1</v>
      </c>
      <c r="K68" t="s">
        <v>574</v>
      </c>
      <c r="L68" s="6">
        <v>45536</v>
      </c>
    </row>
    <row r="69" spans="1:12" x14ac:dyDescent="0.25">
      <c r="A69" s="32">
        <v>8</v>
      </c>
      <c r="B69" t="s">
        <v>116</v>
      </c>
      <c r="C69" t="s">
        <v>213</v>
      </c>
      <c r="D69" t="s">
        <v>287</v>
      </c>
      <c r="E69">
        <v>1</v>
      </c>
      <c r="F69" s="21">
        <v>38565</v>
      </c>
      <c r="H69" s="80" t="s">
        <v>35</v>
      </c>
      <c r="I69" s="35">
        <v>3052.59</v>
      </c>
      <c r="J69" s="35">
        <v>1</v>
      </c>
      <c r="K69" t="s">
        <v>617</v>
      </c>
      <c r="L69" s="6">
        <v>46054</v>
      </c>
    </row>
    <row r="70" spans="1:12" x14ac:dyDescent="0.25">
      <c r="A70" s="32">
        <v>1</v>
      </c>
      <c r="B70" t="s">
        <v>93</v>
      </c>
      <c r="C70" t="s">
        <v>147</v>
      </c>
      <c r="D70" t="s">
        <v>288</v>
      </c>
      <c r="E70">
        <v>1</v>
      </c>
      <c r="F70" s="21">
        <v>21916</v>
      </c>
      <c r="H70" s="80"/>
      <c r="I70" s="35">
        <v>1</v>
      </c>
      <c r="J70" s="35"/>
    </row>
    <row r="71" spans="1:12" x14ac:dyDescent="0.25">
      <c r="A71" s="32">
        <v>2</v>
      </c>
      <c r="B71" t="s">
        <v>93</v>
      </c>
      <c r="C71" t="s">
        <v>258</v>
      </c>
      <c r="D71" t="s">
        <v>287</v>
      </c>
      <c r="E71">
        <v>1</v>
      </c>
      <c r="F71" s="21">
        <v>37257</v>
      </c>
      <c r="H71" s="80"/>
      <c r="I71" s="35">
        <v>1</v>
      </c>
      <c r="J71" s="35"/>
    </row>
    <row r="72" spans="1:12" x14ac:dyDescent="0.25">
      <c r="A72" s="32">
        <v>1</v>
      </c>
      <c r="B72" t="s">
        <v>91</v>
      </c>
      <c r="C72" t="s">
        <v>145</v>
      </c>
      <c r="D72" t="s">
        <v>288</v>
      </c>
      <c r="E72">
        <v>1</v>
      </c>
      <c r="F72" s="21">
        <v>21916</v>
      </c>
      <c r="H72" s="80"/>
      <c r="I72" s="35">
        <v>1</v>
      </c>
      <c r="J72" s="35"/>
    </row>
    <row r="73" spans="1:12" x14ac:dyDescent="0.25">
      <c r="A73" s="32">
        <v>2</v>
      </c>
      <c r="B73" t="s">
        <v>91</v>
      </c>
      <c r="C73" t="s">
        <v>253</v>
      </c>
      <c r="D73" t="s">
        <v>287</v>
      </c>
      <c r="E73">
        <v>1</v>
      </c>
      <c r="F73" s="21">
        <v>38626</v>
      </c>
      <c r="H73" s="80"/>
      <c r="I73" s="35">
        <v>1</v>
      </c>
      <c r="J73" s="35"/>
    </row>
    <row r="74" spans="1:12" x14ac:dyDescent="0.25">
      <c r="A74" s="32" t="s">
        <v>562</v>
      </c>
      <c r="B74" t="s">
        <v>118</v>
      </c>
      <c r="C74" t="s">
        <v>235</v>
      </c>
      <c r="D74" t="s">
        <v>288</v>
      </c>
      <c r="E74">
        <v>1</v>
      </c>
      <c r="F74" s="21">
        <v>36526</v>
      </c>
      <c r="H74" s="80"/>
      <c r="I74" s="35">
        <v>1</v>
      </c>
      <c r="J74" s="35"/>
    </row>
    <row r="75" spans="1:12" x14ac:dyDescent="0.25">
      <c r="A75" s="32" t="s">
        <v>563</v>
      </c>
      <c r="B75" t="s">
        <v>118</v>
      </c>
      <c r="C75" t="s">
        <v>236</v>
      </c>
      <c r="D75" t="s">
        <v>288</v>
      </c>
      <c r="E75">
        <v>1</v>
      </c>
      <c r="F75" s="21">
        <v>36526</v>
      </c>
      <c r="H75" s="80" t="s">
        <v>35</v>
      </c>
      <c r="I75" s="35">
        <v>974.79</v>
      </c>
      <c r="J75" s="35">
        <v>1</v>
      </c>
      <c r="K75" t="s">
        <v>573</v>
      </c>
      <c r="L75" s="6">
        <v>45627</v>
      </c>
    </row>
    <row r="76" spans="1:12" x14ac:dyDescent="0.25">
      <c r="A76" s="32" t="s">
        <v>566</v>
      </c>
      <c r="B76" t="s">
        <v>118</v>
      </c>
      <c r="C76" t="s">
        <v>234</v>
      </c>
      <c r="D76" t="s">
        <v>288</v>
      </c>
      <c r="E76">
        <v>1</v>
      </c>
      <c r="F76" s="21">
        <v>36526</v>
      </c>
      <c r="H76" s="80"/>
      <c r="I76" s="35">
        <v>1</v>
      </c>
      <c r="J76" s="35"/>
    </row>
    <row r="77" spans="1:12" x14ac:dyDescent="0.25">
      <c r="A77" s="32" t="s">
        <v>565</v>
      </c>
      <c r="B77" t="s">
        <v>118</v>
      </c>
      <c r="C77" t="s">
        <v>232</v>
      </c>
      <c r="D77" t="s">
        <v>288</v>
      </c>
      <c r="E77">
        <v>1</v>
      </c>
      <c r="F77" s="21">
        <v>36526</v>
      </c>
      <c r="H77" s="80"/>
      <c r="I77" s="35">
        <v>1</v>
      </c>
      <c r="J77" s="35"/>
    </row>
    <row r="78" spans="1:12" x14ac:dyDescent="0.25">
      <c r="A78" s="32" t="s">
        <v>564</v>
      </c>
      <c r="B78" t="s">
        <v>118</v>
      </c>
      <c r="C78" t="s">
        <v>233</v>
      </c>
      <c r="D78" t="s">
        <v>288</v>
      </c>
      <c r="E78">
        <v>1</v>
      </c>
      <c r="F78" s="21">
        <v>36526</v>
      </c>
      <c r="H78" s="80"/>
      <c r="I78" s="35">
        <v>1</v>
      </c>
      <c r="J78" s="35"/>
    </row>
    <row r="79" spans="1:12" x14ac:dyDescent="0.25">
      <c r="A79" s="32" t="s">
        <v>567</v>
      </c>
      <c r="B79" t="s">
        <v>118</v>
      </c>
      <c r="C79" t="s">
        <v>231</v>
      </c>
      <c r="D79" t="s">
        <v>287</v>
      </c>
      <c r="E79">
        <v>1</v>
      </c>
      <c r="F79" s="21">
        <v>36526</v>
      </c>
      <c r="H79" s="80"/>
      <c r="I79" s="35">
        <v>1</v>
      </c>
      <c r="J79" s="35"/>
    </row>
    <row r="80" spans="1:12" x14ac:dyDescent="0.25">
      <c r="A80" s="32" t="s">
        <v>568</v>
      </c>
      <c r="B80" t="s">
        <v>118</v>
      </c>
      <c r="C80" t="s">
        <v>230</v>
      </c>
      <c r="D80" t="s">
        <v>287</v>
      </c>
      <c r="E80">
        <v>1</v>
      </c>
      <c r="F80" s="21">
        <v>36526</v>
      </c>
      <c r="H80" s="80"/>
      <c r="I80" s="35">
        <v>1</v>
      </c>
      <c r="J80" s="35"/>
    </row>
    <row r="81" spans="1:12" x14ac:dyDescent="0.25">
      <c r="A81" s="32" t="s">
        <v>569</v>
      </c>
      <c r="B81" t="s">
        <v>118</v>
      </c>
      <c r="C81" t="s">
        <v>237</v>
      </c>
      <c r="D81" t="s">
        <v>287</v>
      </c>
      <c r="E81">
        <v>1</v>
      </c>
      <c r="F81" s="21">
        <v>36526</v>
      </c>
      <c r="H81" s="80"/>
      <c r="I81" s="35">
        <v>1</v>
      </c>
      <c r="J81" s="35"/>
    </row>
    <row r="82" spans="1:12" x14ac:dyDescent="0.25">
      <c r="A82" s="32" t="s">
        <v>570</v>
      </c>
      <c r="B82" t="s">
        <v>118</v>
      </c>
      <c r="C82" t="s">
        <v>237</v>
      </c>
      <c r="D82" t="s">
        <v>287</v>
      </c>
      <c r="E82">
        <v>1</v>
      </c>
      <c r="F82" s="21">
        <v>36526</v>
      </c>
      <c r="H82" s="80" t="s">
        <v>35</v>
      </c>
      <c r="I82" s="35">
        <v>595.01</v>
      </c>
      <c r="J82" s="35">
        <v>1</v>
      </c>
      <c r="K82" t="s">
        <v>573</v>
      </c>
      <c r="L82" s="6">
        <v>45627</v>
      </c>
    </row>
    <row r="83" spans="1:12" x14ac:dyDescent="0.25">
      <c r="A83" s="32">
        <v>5</v>
      </c>
      <c r="B83" t="s">
        <v>83</v>
      </c>
      <c r="C83" t="s">
        <v>132</v>
      </c>
      <c r="D83" t="s">
        <v>287</v>
      </c>
      <c r="E83">
        <v>1</v>
      </c>
      <c r="F83" s="21">
        <v>36375</v>
      </c>
      <c r="G83">
        <v>20</v>
      </c>
      <c r="H83" s="80" t="s">
        <v>24</v>
      </c>
      <c r="I83" s="35">
        <v>250</v>
      </c>
      <c r="J83" s="35">
        <v>1</v>
      </c>
      <c r="K83" t="s">
        <v>573</v>
      </c>
      <c r="L83" s="6">
        <v>44287</v>
      </c>
    </row>
    <row r="84" spans="1:12" x14ac:dyDescent="0.25">
      <c r="A84" s="32">
        <v>4</v>
      </c>
      <c r="B84" t="s">
        <v>83</v>
      </c>
      <c r="C84" t="s">
        <v>153</v>
      </c>
      <c r="D84" t="s">
        <v>287</v>
      </c>
      <c r="E84">
        <v>1</v>
      </c>
      <c r="F84" s="21">
        <v>36770</v>
      </c>
      <c r="G84">
        <v>20</v>
      </c>
      <c r="H84" s="80" t="s">
        <v>24</v>
      </c>
      <c r="I84" s="35">
        <v>250</v>
      </c>
      <c r="J84" s="35">
        <v>1</v>
      </c>
      <c r="K84" t="s">
        <v>573</v>
      </c>
      <c r="L84" s="6">
        <v>44287</v>
      </c>
    </row>
    <row r="85" spans="1:12" x14ac:dyDescent="0.25">
      <c r="A85" s="32">
        <v>3</v>
      </c>
      <c r="B85" t="s">
        <v>83</v>
      </c>
      <c r="C85" t="s">
        <v>152</v>
      </c>
      <c r="D85" t="s">
        <v>287</v>
      </c>
      <c r="E85">
        <v>1</v>
      </c>
      <c r="F85" s="21">
        <v>36748</v>
      </c>
      <c r="G85">
        <v>20</v>
      </c>
      <c r="H85" s="80" t="s">
        <v>24</v>
      </c>
      <c r="I85" s="35">
        <v>250</v>
      </c>
      <c r="J85" s="35">
        <v>1</v>
      </c>
      <c r="K85" t="s">
        <v>573</v>
      </c>
      <c r="L85" s="6">
        <v>44287</v>
      </c>
    </row>
    <row r="86" spans="1:12" x14ac:dyDescent="0.25">
      <c r="A86" s="32">
        <v>2</v>
      </c>
      <c r="B86" t="s">
        <v>83</v>
      </c>
      <c r="C86" t="s">
        <v>151</v>
      </c>
      <c r="D86" t="s">
        <v>287</v>
      </c>
      <c r="E86">
        <v>1</v>
      </c>
      <c r="F86" s="21">
        <v>37246</v>
      </c>
      <c r="G86">
        <v>20</v>
      </c>
      <c r="H86" s="80" t="s">
        <v>24</v>
      </c>
      <c r="I86" s="35">
        <v>250</v>
      </c>
      <c r="J86" s="35">
        <v>1</v>
      </c>
      <c r="K86" t="s">
        <v>573</v>
      </c>
      <c r="L86" s="6">
        <v>44287</v>
      </c>
    </row>
    <row r="87" spans="1:12" x14ac:dyDescent="0.25">
      <c r="A87" s="32">
        <v>1</v>
      </c>
      <c r="B87" t="s">
        <v>83</v>
      </c>
      <c r="C87" t="s">
        <v>150</v>
      </c>
      <c r="D87" t="s">
        <v>287</v>
      </c>
      <c r="E87">
        <v>1</v>
      </c>
      <c r="F87" s="21">
        <v>41404</v>
      </c>
      <c r="G87">
        <v>20</v>
      </c>
      <c r="H87" s="80" t="s">
        <v>24</v>
      </c>
      <c r="I87" s="35">
        <v>250</v>
      </c>
      <c r="J87" s="35">
        <v>1</v>
      </c>
      <c r="K87" t="s">
        <v>573</v>
      </c>
      <c r="L87" s="6">
        <v>44287</v>
      </c>
    </row>
    <row r="88" spans="1:12" x14ac:dyDescent="0.25">
      <c r="A88" s="32">
        <v>2</v>
      </c>
      <c r="B88" t="s">
        <v>85</v>
      </c>
      <c r="C88" t="s">
        <v>138</v>
      </c>
      <c r="D88" t="s">
        <v>287</v>
      </c>
      <c r="E88">
        <v>1</v>
      </c>
      <c r="F88" s="21">
        <v>35462</v>
      </c>
      <c r="H88" s="80" t="s">
        <v>24</v>
      </c>
      <c r="I88" s="35">
        <v>170.23</v>
      </c>
      <c r="J88" s="35">
        <v>1</v>
      </c>
      <c r="K88" t="s">
        <v>573</v>
      </c>
      <c r="L88" s="6">
        <v>37135</v>
      </c>
    </row>
    <row r="89" spans="1:12" x14ac:dyDescent="0.25">
      <c r="A89" s="32">
        <v>1</v>
      </c>
      <c r="B89" t="s">
        <v>85</v>
      </c>
      <c r="C89" t="s">
        <v>137</v>
      </c>
      <c r="D89" t="s">
        <v>287</v>
      </c>
      <c r="E89">
        <v>1</v>
      </c>
      <c r="F89" s="21">
        <v>33970</v>
      </c>
      <c r="H89" s="80" t="s">
        <v>24</v>
      </c>
      <c r="I89" s="35">
        <v>170.23</v>
      </c>
      <c r="J89" s="35">
        <v>1</v>
      </c>
      <c r="K89" t="s">
        <v>573</v>
      </c>
      <c r="L89" s="6">
        <v>37135</v>
      </c>
    </row>
    <row r="90" spans="1:12" x14ac:dyDescent="0.25">
      <c r="A90" s="32">
        <v>1</v>
      </c>
      <c r="B90" t="s">
        <v>86</v>
      </c>
      <c r="C90" t="s">
        <v>139</v>
      </c>
      <c r="D90" t="s">
        <v>287</v>
      </c>
      <c r="E90">
        <v>1</v>
      </c>
      <c r="F90" s="21">
        <v>35462</v>
      </c>
      <c r="H90" s="80" t="s">
        <v>24</v>
      </c>
      <c r="I90" s="35">
        <v>170.23</v>
      </c>
      <c r="J90" s="35">
        <v>1</v>
      </c>
      <c r="K90" t="s">
        <v>573</v>
      </c>
      <c r="L90" s="6">
        <v>37135</v>
      </c>
    </row>
    <row r="91" spans="1:12" x14ac:dyDescent="0.25">
      <c r="A91" s="32">
        <v>900</v>
      </c>
      <c r="B91" t="s">
        <v>84</v>
      </c>
      <c r="C91" t="s">
        <v>261</v>
      </c>
      <c r="D91" t="s">
        <v>288</v>
      </c>
      <c r="E91">
        <v>1</v>
      </c>
      <c r="F91" s="21">
        <v>35431</v>
      </c>
      <c r="H91" s="80"/>
      <c r="I91" s="35">
        <v>1</v>
      </c>
      <c r="J91" s="35"/>
    </row>
    <row r="92" spans="1:12" x14ac:dyDescent="0.25">
      <c r="A92" s="32">
        <v>7</v>
      </c>
      <c r="B92" t="s">
        <v>84</v>
      </c>
      <c r="C92" t="s">
        <v>255</v>
      </c>
      <c r="D92" t="s">
        <v>287</v>
      </c>
      <c r="E92">
        <v>1</v>
      </c>
      <c r="F92" s="21">
        <v>35796</v>
      </c>
      <c r="H92" s="80"/>
      <c r="I92" s="35">
        <v>1052.9100000000001</v>
      </c>
      <c r="J92" s="35">
        <v>1</v>
      </c>
      <c r="K92" t="s">
        <v>573</v>
      </c>
      <c r="L92" s="6">
        <v>45566</v>
      </c>
    </row>
    <row r="93" spans="1:12" x14ac:dyDescent="0.25">
      <c r="A93" s="32">
        <v>5</v>
      </c>
      <c r="B93" t="s">
        <v>84</v>
      </c>
      <c r="C93" t="s">
        <v>243</v>
      </c>
      <c r="D93" t="s">
        <v>287</v>
      </c>
      <c r="E93">
        <v>1</v>
      </c>
      <c r="F93" s="21">
        <v>36110</v>
      </c>
      <c r="H93" s="80" t="s">
        <v>24</v>
      </c>
      <c r="I93" s="35">
        <v>1435.7</v>
      </c>
      <c r="J93" s="35">
        <v>1</v>
      </c>
      <c r="K93" t="s">
        <v>573</v>
      </c>
      <c r="L93" s="6">
        <v>45383</v>
      </c>
    </row>
    <row r="94" spans="1:12" x14ac:dyDescent="0.25">
      <c r="A94" s="32">
        <v>8</v>
      </c>
      <c r="B94" t="s">
        <v>84</v>
      </c>
      <c r="C94" t="s">
        <v>244</v>
      </c>
      <c r="D94" t="s">
        <v>287</v>
      </c>
      <c r="E94">
        <v>1</v>
      </c>
      <c r="F94" s="21">
        <v>35805</v>
      </c>
      <c r="H94" s="80"/>
      <c r="I94" s="35">
        <v>1052.9100000000001</v>
      </c>
      <c r="J94" s="35">
        <v>1</v>
      </c>
      <c r="K94" t="s">
        <v>573</v>
      </c>
      <c r="L94" s="6">
        <v>45566</v>
      </c>
    </row>
    <row r="95" spans="1:12" x14ac:dyDescent="0.25">
      <c r="A95" s="32">
        <v>1</v>
      </c>
      <c r="B95" t="s">
        <v>84</v>
      </c>
      <c r="C95" t="s">
        <v>133</v>
      </c>
      <c r="D95" t="s">
        <v>287</v>
      </c>
      <c r="E95">
        <v>1</v>
      </c>
      <c r="F95" s="21">
        <v>37987</v>
      </c>
      <c r="H95" s="80"/>
      <c r="I95" s="35">
        <v>1052.9100000000001</v>
      </c>
      <c r="J95" s="35">
        <v>1</v>
      </c>
      <c r="K95" t="s">
        <v>573</v>
      </c>
      <c r="L95" s="6">
        <v>45566</v>
      </c>
    </row>
    <row r="96" spans="1:12" x14ac:dyDescent="0.25">
      <c r="A96" s="32">
        <v>3</v>
      </c>
      <c r="B96" t="s">
        <v>84</v>
      </c>
      <c r="C96" t="s">
        <v>135</v>
      </c>
      <c r="D96" t="s">
        <v>287</v>
      </c>
      <c r="E96">
        <v>1</v>
      </c>
      <c r="F96" s="21">
        <v>38047</v>
      </c>
      <c r="H96" s="80"/>
      <c r="I96" s="35">
        <v>1052.9100000000001</v>
      </c>
      <c r="J96" s="35">
        <v>1</v>
      </c>
      <c r="K96" t="s">
        <v>573</v>
      </c>
      <c r="L96" s="6">
        <v>45566</v>
      </c>
    </row>
    <row r="97" spans="1:12" x14ac:dyDescent="0.25">
      <c r="A97" s="32">
        <v>2</v>
      </c>
      <c r="B97" t="s">
        <v>84</v>
      </c>
      <c r="C97" t="s">
        <v>134</v>
      </c>
      <c r="D97" t="s">
        <v>287</v>
      </c>
      <c r="E97">
        <v>1</v>
      </c>
      <c r="F97" s="21">
        <v>36100</v>
      </c>
      <c r="H97" s="80"/>
      <c r="I97" s="35">
        <v>1052.9100000000001</v>
      </c>
      <c r="J97" s="35">
        <v>1</v>
      </c>
      <c r="K97" t="s">
        <v>573</v>
      </c>
      <c r="L97" s="6">
        <v>45566</v>
      </c>
    </row>
    <row r="98" spans="1:12" x14ac:dyDescent="0.25">
      <c r="A98" s="32">
        <v>4</v>
      </c>
      <c r="B98" t="s">
        <v>84</v>
      </c>
      <c r="C98" t="s">
        <v>136</v>
      </c>
      <c r="D98" t="s">
        <v>287</v>
      </c>
      <c r="E98">
        <v>1</v>
      </c>
      <c r="F98" s="21">
        <v>35431</v>
      </c>
      <c r="H98" s="80"/>
      <c r="I98" s="35">
        <v>1052.9100000000001</v>
      </c>
      <c r="J98" s="35">
        <v>1</v>
      </c>
      <c r="K98" t="s">
        <v>573</v>
      </c>
      <c r="L98" s="6">
        <v>45566</v>
      </c>
    </row>
    <row r="99" spans="1:12" x14ac:dyDescent="0.25">
      <c r="A99" s="32">
        <v>6</v>
      </c>
      <c r="B99" t="s">
        <v>84</v>
      </c>
      <c r="C99" t="s">
        <v>238</v>
      </c>
      <c r="D99" t="s">
        <v>287</v>
      </c>
      <c r="E99">
        <v>1</v>
      </c>
      <c r="F99" s="21">
        <v>41699</v>
      </c>
      <c r="H99" s="80" t="s">
        <v>24</v>
      </c>
      <c r="I99" s="35">
        <v>1052.9100000000001</v>
      </c>
      <c r="J99" s="35">
        <v>1</v>
      </c>
      <c r="K99" t="s">
        <v>573</v>
      </c>
      <c r="L99" s="6">
        <v>45566</v>
      </c>
    </row>
    <row r="100" spans="1:12" x14ac:dyDescent="0.25">
      <c r="A100" s="32">
        <v>950</v>
      </c>
      <c r="B100" t="s">
        <v>111</v>
      </c>
      <c r="C100" t="s">
        <v>191</v>
      </c>
      <c r="D100" t="s">
        <v>288</v>
      </c>
      <c r="E100">
        <v>1</v>
      </c>
      <c r="F100" s="21">
        <v>36220</v>
      </c>
      <c r="H100" s="80"/>
      <c r="I100" s="35">
        <v>1</v>
      </c>
      <c r="J100" s="35"/>
    </row>
    <row r="101" spans="1:12" x14ac:dyDescent="0.25">
      <c r="A101" s="32">
        <v>3</v>
      </c>
      <c r="B101" t="s">
        <v>111</v>
      </c>
      <c r="C101" t="s">
        <v>188</v>
      </c>
      <c r="D101" t="s">
        <v>287</v>
      </c>
      <c r="E101">
        <v>1</v>
      </c>
      <c r="F101" s="21">
        <v>41404</v>
      </c>
      <c r="H101" s="80"/>
      <c r="I101" s="35">
        <v>1</v>
      </c>
      <c r="J101" s="35"/>
    </row>
    <row r="102" spans="1:12" x14ac:dyDescent="0.25">
      <c r="A102" s="32">
        <v>4</v>
      </c>
      <c r="B102" t="s">
        <v>111</v>
      </c>
      <c r="C102" t="s">
        <v>189</v>
      </c>
      <c r="D102" t="s">
        <v>287</v>
      </c>
      <c r="E102">
        <v>1</v>
      </c>
      <c r="F102" s="21">
        <v>32143</v>
      </c>
      <c r="H102" s="80"/>
      <c r="I102" s="35">
        <v>1</v>
      </c>
      <c r="J102" s="35"/>
    </row>
    <row r="103" spans="1:12" x14ac:dyDescent="0.25">
      <c r="A103" s="32">
        <v>5</v>
      </c>
      <c r="B103" t="s">
        <v>111</v>
      </c>
      <c r="C103" t="s">
        <v>190</v>
      </c>
      <c r="D103" t="s">
        <v>287</v>
      </c>
      <c r="E103">
        <v>1</v>
      </c>
      <c r="F103" s="21">
        <v>35431</v>
      </c>
      <c r="H103" s="80"/>
      <c r="I103" s="35">
        <v>1</v>
      </c>
      <c r="J103" s="35"/>
    </row>
    <row r="104" spans="1:12" x14ac:dyDescent="0.25">
      <c r="A104" s="32">
        <v>2</v>
      </c>
      <c r="B104" t="s">
        <v>111</v>
      </c>
      <c r="C104" t="s">
        <v>187</v>
      </c>
      <c r="D104" t="s">
        <v>287</v>
      </c>
      <c r="E104">
        <v>1</v>
      </c>
      <c r="F104" s="21">
        <v>36375</v>
      </c>
      <c r="H104" s="80"/>
      <c r="I104" s="35">
        <v>1</v>
      </c>
      <c r="J104" s="35"/>
    </row>
    <row r="105" spans="1:12" x14ac:dyDescent="0.25">
      <c r="A105" s="32">
        <v>1</v>
      </c>
      <c r="B105" t="s">
        <v>111</v>
      </c>
      <c r="C105" t="s">
        <v>186</v>
      </c>
      <c r="D105" t="s">
        <v>287</v>
      </c>
      <c r="E105">
        <v>1</v>
      </c>
      <c r="F105" s="21">
        <v>18264</v>
      </c>
      <c r="H105" s="80"/>
      <c r="I105" s="35">
        <v>1</v>
      </c>
      <c r="J105" s="35"/>
    </row>
    <row r="106" spans="1:12" x14ac:dyDescent="0.25">
      <c r="A106" s="32">
        <v>1</v>
      </c>
      <c r="B106" t="s">
        <v>108</v>
      </c>
      <c r="C106" t="s">
        <v>139</v>
      </c>
      <c r="D106" t="s">
        <v>288</v>
      </c>
      <c r="E106">
        <v>1</v>
      </c>
      <c r="F106" s="21">
        <v>21916</v>
      </c>
      <c r="H106" s="80"/>
      <c r="I106" s="35">
        <v>1</v>
      </c>
      <c r="J106" s="35"/>
    </row>
    <row r="107" spans="1:12" x14ac:dyDescent="0.25">
      <c r="A107" s="32">
        <v>2</v>
      </c>
      <c r="B107" t="s">
        <v>108</v>
      </c>
      <c r="C107" t="s">
        <v>247</v>
      </c>
      <c r="D107" t="s">
        <v>287</v>
      </c>
      <c r="E107">
        <v>1</v>
      </c>
      <c r="F107" s="21">
        <v>38353</v>
      </c>
      <c r="H107" s="80"/>
      <c r="I107" s="35">
        <v>1</v>
      </c>
      <c r="J107" s="35"/>
    </row>
    <row r="108" spans="1:12" x14ac:dyDescent="0.25">
      <c r="A108" s="32">
        <v>4</v>
      </c>
      <c r="B108" t="s">
        <v>97</v>
      </c>
      <c r="C108" t="s">
        <v>286</v>
      </c>
      <c r="D108" t="s">
        <v>287</v>
      </c>
      <c r="E108">
        <v>1</v>
      </c>
      <c r="F108" s="21">
        <v>36264</v>
      </c>
      <c r="H108" s="80"/>
      <c r="I108" s="35">
        <v>1</v>
      </c>
      <c r="J108" s="35"/>
    </row>
    <row r="109" spans="1:12" x14ac:dyDescent="0.25">
      <c r="A109" s="32">
        <v>5</v>
      </c>
      <c r="B109" t="s">
        <v>97</v>
      </c>
      <c r="C109" t="s">
        <v>251</v>
      </c>
      <c r="D109" t="s">
        <v>287</v>
      </c>
      <c r="E109">
        <v>1</v>
      </c>
      <c r="F109" s="21">
        <v>36264</v>
      </c>
      <c r="H109" s="80" t="s">
        <v>24</v>
      </c>
      <c r="I109" s="35">
        <v>170.23</v>
      </c>
      <c r="J109" s="35">
        <v>1</v>
      </c>
      <c r="K109" t="s">
        <v>573</v>
      </c>
      <c r="L109" s="6">
        <v>45536</v>
      </c>
    </row>
    <row r="110" spans="1:12" x14ac:dyDescent="0.25">
      <c r="A110" s="32">
        <v>6</v>
      </c>
      <c r="B110" t="s">
        <v>97</v>
      </c>
      <c r="C110" t="s">
        <v>249</v>
      </c>
      <c r="D110" t="s">
        <v>287</v>
      </c>
      <c r="E110">
        <v>1</v>
      </c>
      <c r="F110" s="21">
        <v>36892</v>
      </c>
      <c r="H110" s="80" t="s">
        <v>24</v>
      </c>
      <c r="I110" s="35">
        <v>170.23</v>
      </c>
      <c r="J110" s="35">
        <v>1</v>
      </c>
      <c r="K110" t="s">
        <v>573</v>
      </c>
      <c r="L110" s="6">
        <v>45536</v>
      </c>
    </row>
    <row r="111" spans="1:12" x14ac:dyDescent="0.25">
      <c r="A111" s="32">
        <v>1</v>
      </c>
      <c r="B111" t="s">
        <v>97</v>
      </c>
      <c r="C111" t="s">
        <v>157</v>
      </c>
      <c r="D111" t="s">
        <v>287</v>
      </c>
      <c r="E111">
        <v>1</v>
      </c>
      <c r="F111" s="21">
        <v>38718</v>
      </c>
      <c r="H111" s="80"/>
      <c r="I111" s="35">
        <v>1</v>
      </c>
      <c r="J111" s="35"/>
    </row>
    <row r="112" spans="1:12" x14ac:dyDescent="0.25">
      <c r="A112" s="32">
        <v>3</v>
      </c>
      <c r="B112" t="s">
        <v>97</v>
      </c>
      <c r="C112" t="s">
        <v>137</v>
      </c>
      <c r="D112" t="s">
        <v>287</v>
      </c>
      <c r="E112">
        <v>1</v>
      </c>
      <c r="F112" s="21">
        <v>37469</v>
      </c>
      <c r="H112" s="80" t="s">
        <v>24</v>
      </c>
      <c r="I112" s="35">
        <v>170.23</v>
      </c>
      <c r="J112" s="35">
        <v>1</v>
      </c>
      <c r="K112" t="s">
        <v>573</v>
      </c>
      <c r="L112" s="6">
        <v>45536</v>
      </c>
    </row>
    <row r="113" spans="1:12" x14ac:dyDescent="0.25">
      <c r="A113" s="32">
        <v>2</v>
      </c>
      <c r="B113" t="s">
        <v>97</v>
      </c>
      <c r="C113" t="s">
        <v>158</v>
      </c>
      <c r="D113" t="s">
        <v>287</v>
      </c>
      <c r="E113">
        <v>1</v>
      </c>
      <c r="F113" s="21">
        <v>41561</v>
      </c>
      <c r="H113" s="80"/>
      <c r="I113" s="35">
        <v>1</v>
      </c>
      <c r="J113" s="35"/>
    </row>
    <row r="114" spans="1:12" x14ac:dyDescent="0.25">
      <c r="A114" s="32">
        <v>3</v>
      </c>
      <c r="B114" t="s">
        <v>88</v>
      </c>
      <c r="C114" t="s">
        <v>140</v>
      </c>
      <c r="D114" t="s">
        <v>287</v>
      </c>
      <c r="E114">
        <v>1</v>
      </c>
      <c r="F114" s="21">
        <v>34868</v>
      </c>
      <c r="G114">
        <v>20</v>
      </c>
      <c r="H114" s="80" t="s">
        <v>24</v>
      </c>
      <c r="I114" s="35">
        <v>250</v>
      </c>
      <c r="J114" s="35"/>
      <c r="K114" t="s">
        <v>573</v>
      </c>
      <c r="L114" s="6">
        <v>44287</v>
      </c>
    </row>
    <row r="115" spans="1:12" x14ac:dyDescent="0.25">
      <c r="A115" s="32">
        <v>4</v>
      </c>
      <c r="B115" t="s">
        <v>88</v>
      </c>
      <c r="C115" t="s">
        <v>250</v>
      </c>
      <c r="D115" t="s">
        <v>287</v>
      </c>
      <c r="E115">
        <v>1</v>
      </c>
      <c r="F115" s="21">
        <v>36526</v>
      </c>
      <c r="G115">
        <v>20</v>
      </c>
      <c r="H115" s="80" t="s">
        <v>24</v>
      </c>
      <c r="I115" s="35">
        <v>250</v>
      </c>
      <c r="J115" s="35"/>
      <c r="K115" t="s">
        <v>573</v>
      </c>
      <c r="L115" s="6">
        <v>44287</v>
      </c>
    </row>
    <row r="116" spans="1:12" x14ac:dyDescent="0.25">
      <c r="A116" s="32">
        <v>2</v>
      </c>
      <c r="B116" t="s">
        <v>88</v>
      </c>
      <c r="C116" t="s">
        <v>142</v>
      </c>
      <c r="D116" t="s">
        <v>287</v>
      </c>
      <c r="E116">
        <v>1</v>
      </c>
      <c r="F116" s="21">
        <v>37469</v>
      </c>
      <c r="G116">
        <v>20</v>
      </c>
      <c r="H116" s="80" t="s">
        <v>24</v>
      </c>
      <c r="I116" s="35">
        <v>250</v>
      </c>
      <c r="J116" s="35"/>
      <c r="K116" t="s">
        <v>573</v>
      </c>
      <c r="L116" s="6">
        <v>44287</v>
      </c>
    </row>
    <row r="117" spans="1:12" x14ac:dyDescent="0.25">
      <c r="A117" s="32">
        <v>1</v>
      </c>
      <c r="B117" t="s">
        <v>88</v>
      </c>
      <c r="C117" t="s">
        <v>141</v>
      </c>
      <c r="D117" t="s">
        <v>287</v>
      </c>
      <c r="E117">
        <v>1</v>
      </c>
      <c r="F117" s="21">
        <v>37469</v>
      </c>
      <c r="G117">
        <v>20</v>
      </c>
      <c r="H117" s="80" t="s">
        <v>24</v>
      </c>
      <c r="I117" s="35">
        <v>250</v>
      </c>
      <c r="J117" s="35"/>
      <c r="K117" t="s">
        <v>573</v>
      </c>
      <c r="L117" s="6">
        <v>44287</v>
      </c>
    </row>
    <row r="118" spans="1:12" x14ac:dyDescent="0.25">
      <c r="A118" s="32">
        <v>1</v>
      </c>
      <c r="B118" t="s">
        <v>119</v>
      </c>
      <c r="C118" t="s">
        <v>179</v>
      </c>
      <c r="D118" t="s">
        <v>287</v>
      </c>
      <c r="E118">
        <v>1</v>
      </c>
      <c r="F118" s="21">
        <v>37591</v>
      </c>
      <c r="H118" s="80" t="s">
        <v>24</v>
      </c>
      <c r="I118" s="35">
        <v>170.23</v>
      </c>
      <c r="J118" s="35">
        <v>1</v>
      </c>
      <c r="K118" t="s">
        <v>573</v>
      </c>
      <c r="L118" s="6">
        <v>45536</v>
      </c>
    </row>
    <row r="119" spans="1:12" x14ac:dyDescent="0.25">
      <c r="A119" s="32">
        <v>1</v>
      </c>
      <c r="B119" t="s">
        <v>112</v>
      </c>
      <c r="C119" t="s">
        <v>192</v>
      </c>
      <c r="D119" t="s">
        <v>288</v>
      </c>
      <c r="E119">
        <v>1</v>
      </c>
      <c r="F119" s="21">
        <v>21916</v>
      </c>
      <c r="H119" s="80"/>
      <c r="I119" s="35">
        <v>1</v>
      </c>
      <c r="J119" s="35"/>
    </row>
    <row r="120" spans="1:12" x14ac:dyDescent="0.25">
      <c r="A120" s="32">
        <v>2</v>
      </c>
      <c r="B120" t="s">
        <v>112</v>
      </c>
      <c r="C120" t="s">
        <v>284</v>
      </c>
      <c r="D120" t="s">
        <v>288</v>
      </c>
      <c r="E120">
        <v>1</v>
      </c>
      <c r="F120" s="21">
        <v>21916</v>
      </c>
      <c r="H120" s="80"/>
      <c r="I120" s="35">
        <v>1</v>
      </c>
      <c r="J120" s="35"/>
    </row>
    <row r="121" spans="1:12" x14ac:dyDescent="0.25">
      <c r="A121" s="32">
        <v>1</v>
      </c>
      <c r="B121" t="s">
        <v>113</v>
      </c>
      <c r="C121" t="s">
        <v>193</v>
      </c>
      <c r="D121" t="s">
        <v>287</v>
      </c>
      <c r="E121">
        <v>1</v>
      </c>
      <c r="F121" s="21">
        <v>36161</v>
      </c>
      <c r="G121">
        <v>20</v>
      </c>
      <c r="H121" s="80" t="s">
        <v>24</v>
      </c>
      <c r="I121" s="35">
        <v>250</v>
      </c>
      <c r="J121" s="35"/>
      <c r="K121" t="s">
        <v>573</v>
      </c>
      <c r="L121" s="6">
        <v>44287</v>
      </c>
    </row>
    <row r="122" spans="1:12" x14ac:dyDescent="0.25">
      <c r="A122" s="32">
        <v>4</v>
      </c>
      <c r="B122" t="s">
        <v>95</v>
      </c>
      <c r="C122" t="s">
        <v>259</v>
      </c>
      <c r="D122" t="s">
        <v>287</v>
      </c>
      <c r="E122">
        <v>1</v>
      </c>
      <c r="F122" s="21">
        <v>34700</v>
      </c>
      <c r="H122" s="80" t="s">
        <v>24</v>
      </c>
      <c r="I122" s="35">
        <v>170.23</v>
      </c>
      <c r="J122" s="35">
        <v>1</v>
      </c>
      <c r="K122" t="s">
        <v>573</v>
      </c>
      <c r="L122" s="6">
        <v>45536</v>
      </c>
    </row>
    <row r="123" spans="1:12" x14ac:dyDescent="0.25">
      <c r="A123" s="32">
        <v>1</v>
      </c>
      <c r="B123" t="s">
        <v>95</v>
      </c>
      <c r="C123" t="s">
        <v>149</v>
      </c>
      <c r="D123" t="s">
        <v>287</v>
      </c>
      <c r="E123">
        <v>1</v>
      </c>
      <c r="F123" s="21">
        <v>34700</v>
      </c>
      <c r="H123" s="80" t="s">
        <v>24</v>
      </c>
      <c r="I123" s="35">
        <v>1</v>
      </c>
      <c r="J123" s="35"/>
    </row>
    <row r="124" spans="1:12" x14ac:dyDescent="0.25">
      <c r="A124" s="32">
        <v>2</v>
      </c>
      <c r="B124" t="s">
        <v>95</v>
      </c>
      <c r="C124" t="s">
        <v>154</v>
      </c>
      <c r="D124" t="s">
        <v>287</v>
      </c>
      <c r="E124">
        <v>1</v>
      </c>
      <c r="F124" s="21">
        <v>34700</v>
      </c>
      <c r="H124" s="80"/>
      <c r="I124" s="35">
        <v>1</v>
      </c>
      <c r="J124" s="35"/>
    </row>
    <row r="125" spans="1:12" x14ac:dyDescent="0.25">
      <c r="A125" s="32">
        <v>3</v>
      </c>
      <c r="B125" t="s">
        <v>95</v>
      </c>
      <c r="C125" t="s">
        <v>155</v>
      </c>
      <c r="D125" t="s">
        <v>287</v>
      </c>
      <c r="E125">
        <v>1</v>
      </c>
      <c r="F125" s="21">
        <v>36526</v>
      </c>
      <c r="H125" s="80"/>
      <c r="I125" s="35">
        <v>1</v>
      </c>
      <c r="J125" s="35"/>
    </row>
    <row r="126" spans="1:12" x14ac:dyDescent="0.25">
      <c r="A126" s="32">
        <v>3</v>
      </c>
      <c r="B126" t="s">
        <v>92</v>
      </c>
      <c r="C126" t="s">
        <v>260</v>
      </c>
      <c r="D126" t="s">
        <v>287</v>
      </c>
      <c r="E126">
        <v>1</v>
      </c>
      <c r="F126" s="21">
        <v>38169</v>
      </c>
      <c r="H126" s="80" t="s">
        <v>24</v>
      </c>
      <c r="I126" s="35">
        <v>170.23</v>
      </c>
      <c r="J126" s="35">
        <v>1</v>
      </c>
      <c r="K126" t="s">
        <v>573</v>
      </c>
      <c r="L126" s="6">
        <v>45536</v>
      </c>
    </row>
    <row r="127" spans="1:12" x14ac:dyDescent="0.25">
      <c r="A127" s="32">
        <v>4</v>
      </c>
      <c r="B127" t="s">
        <v>92</v>
      </c>
      <c r="C127" t="s">
        <v>194</v>
      </c>
      <c r="D127" t="s">
        <v>287</v>
      </c>
      <c r="E127">
        <v>1</v>
      </c>
      <c r="F127" s="21">
        <v>38169</v>
      </c>
      <c r="H127" s="80" t="s">
        <v>24</v>
      </c>
      <c r="I127" s="35">
        <v>170.23</v>
      </c>
      <c r="J127" s="35">
        <v>1</v>
      </c>
      <c r="K127" t="s">
        <v>573</v>
      </c>
      <c r="L127" s="6">
        <v>45536</v>
      </c>
    </row>
    <row r="128" spans="1:12" x14ac:dyDescent="0.25">
      <c r="A128" s="32">
        <v>1</v>
      </c>
      <c r="B128" t="s">
        <v>92</v>
      </c>
      <c r="C128" t="s">
        <v>146</v>
      </c>
      <c r="D128" t="s">
        <v>287</v>
      </c>
      <c r="E128">
        <v>1</v>
      </c>
      <c r="F128" s="21">
        <v>38169</v>
      </c>
      <c r="H128" s="80"/>
      <c r="I128" s="35">
        <v>1</v>
      </c>
      <c r="J128" s="35"/>
    </row>
    <row r="129" spans="1:12" x14ac:dyDescent="0.25">
      <c r="A129" s="32">
        <v>2</v>
      </c>
      <c r="B129" t="s">
        <v>92</v>
      </c>
      <c r="C129" t="s">
        <v>246</v>
      </c>
      <c r="D129" t="s">
        <v>287</v>
      </c>
      <c r="E129">
        <v>1</v>
      </c>
      <c r="F129" s="21">
        <v>38169</v>
      </c>
      <c r="H129" s="80"/>
      <c r="I129" s="35">
        <v>1</v>
      </c>
      <c r="J129" s="35"/>
    </row>
    <row r="130" spans="1:12" x14ac:dyDescent="0.25">
      <c r="A130" s="32">
        <v>1</v>
      </c>
      <c r="B130" t="s">
        <v>99</v>
      </c>
      <c r="C130" t="s">
        <v>159</v>
      </c>
      <c r="D130" t="s">
        <v>288</v>
      </c>
      <c r="E130">
        <v>1</v>
      </c>
      <c r="F130" s="21">
        <v>21916</v>
      </c>
      <c r="H130" s="80" t="s">
        <v>24</v>
      </c>
      <c r="I130" s="35">
        <v>696.07</v>
      </c>
      <c r="J130" s="35">
        <v>1</v>
      </c>
      <c r="K130" t="s">
        <v>573</v>
      </c>
      <c r="L130" s="6">
        <v>45627</v>
      </c>
    </row>
    <row r="131" spans="1:12" x14ac:dyDescent="0.25">
      <c r="A131" s="32">
        <v>1</v>
      </c>
      <c r="B131" t="s">
        <v>98</v>
      </c>
      <c r="C131" t="s">
        <v>151</v>
      </c>
      <c r="D131" t="s">
        <v>287</v>
      </c>
      <c r="E131">
        <v>1</v>
      </c>
      <c r="F131" s="21">
        <v>21916</v>
      </c>
      <c r="H131" s="80" t="s">
        <v>24</v>
      </c>
      <c r="I131" s="35">
        <v>1989.63</v>
      </c>
      <c r="J131" s="35">
        <v>1</v>
      </c>
      <c r="K131" s="6" t="s">
        <v>544</v>
      </c>
      <c r="L131" s="6">
        <v>45047</v>
      </c>
    </row>
    <row r="132" spans="1:12" x14ac:dyDescent="0.25">
      <c r="A132" s="32">
        <v>3</v>
      </c>
      <c r="B132" t="s">
        <v>100</v>
      </c>
      <c r="C132" t="s">
        <v>252</v>
      </c>
      <c r="D132" t="s">
        <v>287</v>
      </c>
      <c r="E132">
        <v>1</v>
      </c>
      <c r="F132" s="21">
        <v>35431</v>
      </c>
      <c r="H132" s="80"/>
      <c r="I132" s="35">
        <v>1</v>
      </c>
      <c r="J132" s="35"/>
    </row>
    <row r="133" spans="1:12" x14ac:dyDescent="0.25">
      <c r="A133" s="32">
        <v>2</v>
      </c>
      <c r="B133" t="s">
        <v>100</v>
      </c>
      <c r="C133" t="s">
        <v>161</v>
      </c>
      <c r="D133" t="s">
        <v>287</v>
      </c>
      <c r="E133">
        <v>1</v>
      </c>
      <c r="F133" s="21">
        <v>37328</v>
      </c>
      <c r="H133" s="80" t="s">
        <v>24</v>
      </c>
      <c r="I133" s="35">
        <v>170.23</v>
      </c>
      <c r="J133" s="35">
        <v>1</v>
      </c>
      <c r="K133" t="s">
        <v>574</v>
      </c>
      <c r="L133" s="6">
        <v>45536</v>
      </c>
    </row>
    <row r="134" spans="1:12" x14ac:dyDescent="0.25">
      <c r="A134" s="32">
        <v>1</v>
      </c>
      <c r="B134" t="s">
        <v>100</v>
      </c>
      <c r="C134" t="s">
        <v>160</v>
      </c>
      <c r="D134" t="s">
        <v>287</v>
      </c>
      <c r="E134">
        <v>1</v>
      </c>
      <c r="F134" s="21">
        <v>37316</v>
      </c>
      <c r="H134" s="80" t="s">
        <v>24</v>
      </c>
      <c r="I134" s="35">
        <v>809.35</v>
      </c>
      <c r="J134" s="35">
        <v>1</v>
      </c>
      <c r="K134" t="s">
        <v>572</v>
      </c>
      <c r="L134" s="6">
        <v>45383</v>
      </c>
    </row>
    <row r="135" spans="1:12" x14ac:dyDescent="0.25">
      <c r="A135" s="32">
        <v>1</v>
      </c>
      <c r="B135" t="s">
        <v>89</v>
      </c>
      <c r="C135" t="s">
        <v>165</v>
      </c>
      <c r="D135" t="s">
        <v>288</v>
      </c>
      <c r="E135">
        <v>1</v>
      </c>
      <c r="F135" s="22"/>
      <c r="H135" s="80"/>
      <c r="I135" s="35">
        <v>1</v>
      </c>
      <c r="J135" s="35"/>
    </row>
    <row r="136" spans="1:12" x14ac:dyDescent="0.25">
      <c r="A136" s="32">
        <v>900</v>
      </c>
      <c r="B136" t="s">
        <v>89</v>
      </c>
      <c r="C136" t="s">
        <v>143</v>
      </c>
      <c r="D136" t="s">
        <v>288</v>
      </c>
      <c r="E136">
        <v>1</v>
      </c>
      <c r="F136" s="21">
        <v>21916</v>
      </c>
      <c r="H136" s="80"/>
      <c r="I136" s="35">
        <v>1</v>
      </c>
      <c r="J136" s="35"/>
    </row>
    <row r="137" spans="1:12" x14ac:dyDescent="0.25">
      <c r="A137" s="32">
        <v>2</v>
      </c>
      <c r="B137" t="s">
        <v>89</v>
      </c>
      <c r="C137" t="s">
        <v>248</v>
      </c>
      <c r="D137" t="s">
        <v>287</v>
      </c>
      <c r="E137">
        <v>1</v>
      </c>
      <c r="F137" s="21">
        <v>38838</v>
      </c>
      <c r="H137" s="80"/>
      <c r="I137" s="35">
        <v>1</v>
      </c>
      <c r="J137" s="35"/>
    </row>
    <row r="138" spans="1:12" x14ac:dyDescent="0.25">
      <c r="A138" s="32">
        <v>3</v>
      </c>
      <c r="B138" t="s">
        <v>79</v>
      </c>
      <c r="C138" t="s">
        <v>126</v>
      </c>
      <c r="D138" t="s">
        <v>287</v>
      </c>
      <c r="E138">
        <v>1</v>
      </c>
      <c r="F138" s="21">
        <v>34884</v>
      </c>
      <c r="H138" s="80"/>
      <c r="I138" s="35">
        <v>1</v>
      </c>
      <c r="J138" s="35"/>
    </row>
    <row r="139" spans="1:12" x14ac:dyDescent="0.25">
      <c r="A139" s="32">
        <v>1</v>
      </c>
      <c r="B139" t="s">
        <v>103</v>
      </c>
      <c r="C139" t="s">
        <v>167</v>
      </c>
      <c r="D139" t="s">
        <v>288</v>
      </c>
      <c r="E139">
        <v>1</v>
      </c>
      <c r="F139" s="21">
        <v>21916</v>
      </c>
      <c r="H139" s="80"/>
      <c r="I139" s="35">
        <v>1</v>
      </c>
      <c r="J139" s="35"/>
    </row>
    <row r="140" spans="1:12" x14ac:dyDescent="0.25">
      <c r="A140" s="32">
        <v>2</v>
      </c>
      <c r="B140" t="s">
        <v>103</v>
      </c>
      <c r="C140" t="s">
        <v>256</v>
      </c>
      <c r="D140" t="s">
        <v>287</v>
      </c>
      <c r="E140">
        <v>1</v>
      </c>
      <c r="F140" s="21">
        <v>39203</v>
      </c>
      <c r="H140" s="80"/>
      <c r="I140" s="35">
        <v>1</v>
      </c>
      <c r="J140" s="35"/>
    </row>
    <row r="141" spans="1:12" x14ac:dyDescent="0.25">
      <c r="A141" s="32">
        <v>4</v>
      </c>
      <c r="B141" t="s">
        <v>101</v>
      </c>
      <c r="C141" t="s">
        <v>162</v>
      </c>
      <c r="D141" t="s">
        <v>287</v>
      </c>
      <c r="E141">
        <v>1</v>
      </c>
      <c r="F141" s="21">
        <v>35462</v>
      </c>
      <c r="H141" s="80" t="s">
        <v>24</v>
      </c>
      <c r="I141" s="35">
        <v>170.23</v>
      </c>
      <c r="J141" s="35">
        <v>1</v>
      </c>
      <c r="K141" t="s">
        <v>573</v>
      </c>
      <c r="L141" s="6">
        <v>45536</v>
      </c>
    </row>
    <row r="142" spans="1:12" x14ac:dyDescent="0.25">
      <c r="A142" s="32">
        <v>1</v>
      </c>
      <c r="B142" t="s">
        <v>101</v>
      </c>
      <c r="C142" t="s">
        <v>163</v>
      </c>
      <c r="D142" t="s">
        <v>287</v>
      </c>
      <c r="E142">
        <v>1</v>
      </c>
      <c r="F142" s="21">
        <v>37591</v>
      </c>
      <c r="H142" s="80"/>
      <c r="I142" s="35">
        <v>1</v>
      </c>
      <c r="J142" s="35"/>
    </row>
    <row r="143" spans="1:12" x14ac:dyDescent="0.25">
      <c r="A143" s="32">
        <v>3</v>
      </c>
      <c r="B143" t="s">
        <v>101</v>
      </c>
      <c r="C143" t="s">
        <v>164</v>
      </c>
      <c r="D143" t="s">
        <v>287</v>
      </c>
      <c r="E143">
        <v>1</v>
      </c>
      <c r="F143" s="21">
        <v>37591</v>
      </c>
      <c r="H143" s="80" t="s">
        <v>24</v>
      </c>
      <c r="I143" s="35">
        <v>170.23</v>
      </c>
      <c r="J143" s="35">
        <v>1</v>
      </c>
      <c r="K143" t="s">
        <v>573</v>
      </c>
      <c r="L143" s="6">
        <v>45536</v>
      </c>
    </row>
    <row r="144" spans="1:12" x14ac:dyDescent="0.25">
      <c r="A144" s="32">
        <v>2</v>
      </c>
      <c r="B144" t="s">
        <v>101</v>
      </c>
      <c r="C144" t="s">
        <v>140</v>
      </c>
      <c r="D144" t="s">
        <v>287</v>
      </c>
      <c r="E144">
        <v>1</v>
      </c>
      <c r="F144" s="21">
        <v>37591</v>
      </c>
      <c r="H144" s="80" t="s">
        <v>24</v>
      </c>
      <c r="I144" s="35">
        <v>170.23</v>
      </c>
      <c r="J144" s="35">
        <v>1</v>
      </c>
      <c r="K144" t="s">
        <v>573</v>
      </c>
      <c r="L144" s="6">
        <v>45536</v>
      </c>
    </row>
    <row r="145" spans="1:12" x14ac:dyDescent="0.25">
      <c r="A145" s="32">
        <v>1</v>
      </c>
      <c r="B145" t="s">
        <v>90</v>
      </c>
      <c r="C145" t="s">
        <v>144</v>
      </c>
      <c r="D145" t="s">
        <v>31</v>
      </c>
      <c r="E145">
        <v>1</v>
      </c>
      <c r="F145" s="21">
        <v>22647</v>
      </c>
      <c r="H145" s="81" t="s">
        <v>290</v>
      </c>
      <c r="I145" s="35">
        <v>1</v>
      </c>
      <c r="J145" s="35"/>
    </row>
    <row r="146" spans="1:12" x14ac:dyDescent="0.25">
      <c r="A146" s="32">
        <v>2</v>
      </c>
      <c r="B146" t="s">
        <v>96</v>
      </c>
      <c r="C146" t="s">
        <v>152</v>
      </c>
      <c r="D146" t="s">
        <v>287</v>
      </c>
      <c r="E146">
        <v>1</v>
      </c>
      <c r="F146" s="21">
        <v>34335</v>
      </c>
      <c r="H146" s="80"/>
      <c r="I146" s="35">
        <v>1</v>
      </c>
      <c r="J146" s="35"/>
    </row>
    <row r="147" spans="1:12" x14ac:dyDescent="0.25">
      <c r="A147" s="32">
        <v>1</v>
      </c>
      <c r="B147" t="s">
        <v>96</v>
      </c>
      <c r="C147" t="s">
        <v>156</v>
      </c>
      <c r="D147" t="s">
        <v>287</v>
      </c>
      <c r="E147">
        <v>1</v>
      </c>
      <c r="F147" s="21">
        <v>34700</v>
      </c>
      <c r="H147" s="80"/>
      <c r="I147" s="35">
        <v>1</v>
      </c>
      <c r="J147" s="35"/>
    </row>
    <row r="148" spans="1:12" x14ac:dyDescent="0.25">
      <c r="A148" s="32">
        <v>2</v>
      </c>
      <c r="B148" t="s">
        <v>124</v>
      </c>
      <c r="C148" t="s">
        <v>277</v>
      </c>
      <c r="D148" t="s">
        <v>287</v>
      </c>
      <c r="E148">
        <v>1</v>
      </c>
      <c r="F148" s="21">
        <v>37246</v>
      </c>
      <c r="H148" s="80"/>
      <c r="I148" s="35">
        <v>1</v>
      </c>
      <c r="J148" s="35"/>
    </row>
    <row r="149" spans="1:12" x14ac:dyDescent="0.25">
      <c r="A149" s="32">
        <v>3</v>
      </c>
      <c r="B149" t="s">
        <v>124</v>
      </c>
      <c r="C149" t="s">
        <v>138</v>
      </c>
      <c r="D149" t="s">
        <v>287</v>
      </c>
      <c r="E149">
        <v>1</v>
      </c>
      <c r="F149" s="21">
        <v>35431</v>
      </c>
      <c r="H149" s="80"/>
      <c r="I149" s="35">
        <v>1</v>
      </c>
      <c r="J149" s="35"/>
    </row>
    <row r="150" spans="1:12" x14ac:dyDescent="0.25">
      <c r="A150" s="32">
        <v>4</v>
      </c>
      <c r="B150" t="s">
        <v>124</v>
      </c>
      <c r="C150" t="s">
        <v>278</v>
      </c>
      <c r="D150" t="s">
        <v>287</v>
      </c>
      <c r="E150">
        <v>1</v>
      </c>
      <c r="F150" s="21">
        <v>36770</v>
      </c>
      <c r="H150" s="80"/>
      <c r="I150" s="35">
        <v>1</v>
      </c>
      <c r="J150" s="35"/>
    </row>
    <row r="151" spans="1:12" x14ac:dyDescent="0.25">
      <c r="A151" s="32">
        <v>1</v>
      </c>
      <c r="B151" t="s">
        <v>124</v>
      </c>
      <c r="C151" t="s">
        <v>276</v>
      </c>
      <c r="D151" t="s">
        <v>287</v>
      </c>
      <c r="E151">
        <v>1</v>
      </c>
      <c r="F151" s="21">
        <v>35431</v>
      </c>
      <c r="H151" s="80"/>
      <c r="I151" s="35">
        <v>1</v>
      </c>
      <c r="J151" s="35"/>
    </row>
    <row r="152" spans="1:12" x14ac:dyDescent="0.25">
      <c r="A152" s="32">
        <v>5</v>
      </c>
      <c r="B152" t="s">
        <v>124</v>
      </c>
      <c r="C152" t="s">
        <v>279</v>
      </c>
      <c r="D152" t="s">
        <v>287</v>
      </c>
      <c r="E152">
        <v>1</v>
      </c>
      <c r="F152" s="21">
        <v>37246</v>
      </c>
      <c r="H152" s="80"/>
      <c r="I152" s="35">
        <v>1</v>
      </c>
      <c r="J152" s="35"/>
    </row>
    <row r="153" spans="1:12" x14ac:dyDescent="0.25">
      <c r="A153" s="32">
        <v>6</v>
      </c>
      <c r="B153" t="s">
        <v>124</v>
      </c>
      <c r="C153" t="s">
        <v>280</v>
      </c>
      <c r="D153" t="s">
        <v>287</v>
      </c>
      <c r="E153">
        <v>1</v>
      </c>
      <c r="F153" s="21">
        <v>36770</v>
      </c>
      <c r="H153" s="80"/>
      <c r="I153" s="35">
        <v>1</v>
      </c>
      <c r="J153" s="35"/>
    </row>
    <row r="154" spans="1:12" x14ac:dyDescent="0.25">
      <c r="A154" s="32">
        <v>1</v>
      </c>
      <c r="B154" t="s">
        <v>122</v>
      </c>
      <c r="C154" t="s">
        <v>229</v>
      </c>
      <c r="D154" t="s">
        <v>287</v>
      </c>
      <c r="E154">
        <v>1</v>
      </c>
      <c r="F154" s="21">
        <v>35462</v>
      </c>
      <c r="H154" s="80" t="s">
        <v>35</v>
      </c>
      <c r="I154" s="35">
        <v>170.23</v>
      </c>
      <c r="J154" s="35">
        <v>1</v>
      </c>
      <c r="K154" t="s">
        <v>573</v>
      </c>
      <c r="L154" s="6">
        <v>45536</v>
      </c>
    </row>
    <row r="155" spans="1:12" x14ac:dyDescent="0.25">
      <c r="A155" s="32">
        <v>1</v>
      </c>
      <c r="B155" t="s">
        <v>120</v>
      </c>
      <c r="C155" t="s">
        <v>138</v>
      </c>
      <c r="D155" t="s">
        <v>571</v>
      </c>
      <c r="E155">
        <v>1</v>
      </c>
      <c r="F155" s="21">
        <v>44927</v>
      </c>
      <c r="H155" s="80" t="s">
        <v>24</v>
      </c>
      <c r="I155" s="35">
        <v>2939</v>
      </c>
      <c r="J155" s="35">
        <v>1</v>
      </c>
      <c r="K155" s="6" t="s">
        <v>536</v>
      </c>
      <c r="L155" s="6">
        <v>44927</v>
      </c>
    </row>
    <row r="156" spans="1:12" x14ac:dyDescent="0.25">
      <c r="A156" s="32">
        <v>2</v>
      </c>
      <c r="B156" t="s">
        <v>120</v>
      </c>
      <c r="C156" t="s">
        <v>142</v>
      </c>
      <c r="D156" t="s">
        <v>287</v>
      </c>
      <c r="E156">
        <v>1</v>
      </c>
      <c r="F156" s="21">
        <v>23012</v>
      </c>
      <c r="H156" s="80"/>
      <c r="I156" s="35">
        <v>1</v>
      </c>
      <c r="J156" s="35"/>
    </row>
    <row r="157" spans="1:12" x14ac:dyDescent="0.25">
      <c r="A157" s="32">
        <v>9</v>
      </c>
      <c r="B157" t="s">
        <v>115</v>
      </c>
      <c r="C157" t="s">
        <v>199</v>
      </c>
      <c r="D157" t="s">
        <v>288</v>
      </c>
      <c r="E157">
        <v>1</v>
      </c>
      <c r="F157" s="21">
        <v>36434</v>
      </c>
      <c r="H157" s="80"/>
      <c r="I157" s="35">
        <v>1</v>
      </c>
      <c r="J157" s="35"/>
    </row>
    <row r="158" spans="1:12" x14ac:dyDescent="0.25">
      <c r="A158" s="32">
        <v>10</v>
      </c>
      <c r="B158" t="s">
        <v>115</v>
      </c>
      <c r="C158" t="s">
        <v>200</v>
      </c>
      <c r="D158" t="s">
        <v>288</v>
      </c>
      <c r="E158">
        <v>1</v>
      </c>
      <c r="F158" s="21">
        <v>39993</v>
      </c>
      <c r="H158" s="80"/>
      <c r="I158" s="35">
        <v>1</v>
      </c>
      <c r="J158" s="35"/>
    </row>
    <row r="159" spans="1:12" x14ac:dyDescent="0.25">
      <c r="A159" s="32">
        <v>8</v>
      </c>
      <c r="B159" t="s">
        <v>115</v>
      </c>
      <c r="C159" t="s">
        <v>198</v>
      </c>
      <c r="D159" t="s">
        <v>288</v>
      </c>
      <c r="E159">
        <v>1</v>
      </c>
      <c r="F159" s="21">
        <v>21916</v>
      </c>
      <c r="H159" s="80"/>
      <c r="I159" s="35">
        <v>1</v>
      </c>
      <c r="J159" s="35"/>
    </row>
    <row r="160" spans="1:12" x14ac:dyDescent="0.25">
      <c r="A160" s="32">
        <v>11</v>
      </c>
      <c r="B160" t="s">
        <v>115</v>
      </c>
      <c r="C160" t="s">
        <v>241</v>
      </c>
      <c r="D160" t="s">
        <v>288</v>
      </c>
      <c r="E160">
        <v>1</v>
      </c>
      <c r="F160" s="21">
        <v>21916</v>
      </c>
      <c r="H160" s="80"/>
      <c r="I160" s="35">
        <v>1</v>
      </c>
      <c r="J160" s="35"/>
    </row>
    <row r="161" spans="1:15" x14ac:dyDescent="0.25">
      <c r="A161" s="32">
        <v>12</v>
      </c>
      <c r="B161" t="s">
        <v>115</v>
      </c>
      <c r="C161" t="s">
        <v>242</v>
      </c>
      <c r="D161" t="s">
        <v>288</v>
      </c>
      <c r="E161">
        <v>1</v>
      </c>
      <c r="F161" s="21">
        <v>21916</v>
      </c>
      <c r="H161" s="80"/>
      <c r="I161" s="35">
        <v>1</v>
      </c>
      <c r="J161" s="35"/>
    </row>
    <row r="162" spans="1:15" x14ac:dyDescent="0.25">
      <c r="A162" s="32">
        <v>6</v>
      </c>
      <c r="B162" t="s">
        <v>115</v>
      </c>
      <c r="C162" t="s">
        <v>196</v>
      </c>
      <c r="D162" t="s">
        <v>287</v>
      </c>
      <c r="E162">
        <v>1</v>
      </c>
      <c r="F162" s="21">
        <v>21916</v>
      </c>
      <c r="H162" s="80"/>
      <c r="I162" s="35">
        <v>1</v>
      </c>
      <c r="J162" s="35"/>
    </row>
    <row r="163" spans="1:15" x14ac:dyDescent="0.25">
      <c r="A163" s="32">
        <v>7</v>
      </c>
      <c r="B163" t="s">
        <v>115</v>
      </c>
      <c r="C163" t="s">
        <v>197</v>
      </c>
      <c r="D163" t="s">
        <v>287</v>
      </c>
      <c r="E163">
        <v>1</v>
      </c>
      <c r="F163" s="21">
        <v>21916</v>
      </c>
      <c r="H163" s="80"/>
      <c r="I163" s="35">
        <v>1</v>
      </c>
      <c r="J163" s="35"/>
    </row>
    <row r="164" spans="1:15" x14ac:dyDescent="0.25">
      <c r="A164" s="32">
        <v>1</v>
      </c>
      <c r="B164" t="s">
        <v>109</v>
      </c>
      <c r="C164" t="s">
        <v>285</v>
      </c>
      <c r="D164" t="s">
        <v>287</v>
      </c>
      <c r="E164">
        <v>1</v>
      </c>
      <c r="F164" s="21">
        <v>35034</v>
      </c>
      <c r="H164" s="80"/>
      <c r="I164" s="35">
        <v>1</v>
      </c>
      <c r="J164" s="35"/>
    </row>
    <row r="165" spans="1:15" x14ac:dyDescent="0.25">
      <c r="A165" s="32">
        <v>5</v>
      </c>
      <c r="B165" t="s">
        <v>109</v>
      </c>
      <c r="C165" t="s">
        <v>140</v>
      </c>
      <c r="D165" t="s">
        <v>287</v>
      </c>
      <c r="E165">
        <v>1</v>
      </c>
      <c r="F165" s="21">
        <v>40065</v>
      </c>
      <c r="H165" s="80"/>
      <c r="I165" s="35">
        <v>1</v>
      </c>
      <c r="J165" s="35"/>
    </row>
    <row r="166" spans="1:15" x14ac:dyDescent="0.25">
      <c r="A166" s="32">
        <v>4</v>
      </c>
      <c r="B166" t="s">
        <v>109</v>
      </c>
      <c r="C166" t="s">
        <v>182</v>
      </c>
      <c r="D166" t="s">
        <v>287</v>
      </c>
      <c r="E166">
        <v>1</v>
      </c>
      <c r="F166" s="21">
        <v>33970</v>
      </c>
      <c r="H166" s="80"/>
      <c r="I166" s="35">
        <v>1</v>
      </c>
      <c r="J166" s="35"/>
    </row>
    <row r="167" spans="1:15" x14ac:dyDescent="0.25">
      <c r="A167" s="32">
        <v>2</v>
      </c>
      <c r="B167" t="s">
        <v>109</v>
      </c>
      <c r="C167" t="s">
        <v>180</v>
      </c>
      <c r="D167" t="s">
        <v>287</v>
      </c>
      <c r="E167">
        <v>1</v>
      </c>
      <c r="F167" s="21">
        <v>36375</v>
      </c>
      <c r="H167" s="80"/>
      <c r="I167" s="35">
        <v>1</v>
      </c>
      <c r="J167" s="35"/>
    </row>
    <row r="168" spans="1:15" x14ac:dyDescent="0.25">
      <c r="A168" s="32">
        <v>3</v>
      </c>
      <c r="B168" t="s">
        <v>109</v>
      </c>
      <c r="C168" t="s">
        <v>181</v>
      </c>
      <c r="D168" t="s">
        <v>287</v>
      </c>
      <c r="E168">
        <v>1</v>
      </c>
      <c r="F168" s="21">
        <v>42202</v>
      </c>
      <c r="H168" s="80"/>
      <c r="I168" s="35">
        <v>1</v>
      </c>
      <c r="J168" s="35"/>
    </row>
    <row r="169" spans="1:15" x14ac:dyDescent="0.25">
      <c r="A169" s="32">
        <v>5</v>
      </c>
      <c r="B169" t="s">
        <v>123</v>
      </c>
      <c r="C169" t="s">
        <v>265</v>
      </c>
      <c r="D169" t="s">
        <v>287</v>
      </c>
      <c r="E169">
        <v>1</v>
      </c>
      <c r="F169" s="21">
        <v>44317</v>
      </c>
      <c r="H169" s="80" t="s">
        <v>24</v>
      </c>
      <c r="I169" s="35">
        <v>1857.14</v>
      </c>
      <c r="J169" s="35"/>
      <c r="K169" t="s">
        <v>341</v>
      </c>
      <c r="L169" s="6">
        <v>44287</v>
      </c>
    </row>
    <row r="170" spans="1:15" x14ac:dyDescent="0.25">
      <c r="A170" s="32">
        <v>6</v>
      </c>
      <c r="B170" t="s">
        <v>123</v>
      </c>
      <c r="C170" t="s">
        <v>149</v>
      </c>
      <c r="D170" t="s">
        <v>287</v>
      </c>
      <c r="E170">
        <v>1</v>
      </c>
      <c r="F170" s="21">
        <v>44317</v>
      </c>
      <c r="H170" s="80" t="s">
        <v>24</v>
      </c>
      <c r="I170" s="35">
        <v>1857.14</v>
      </c>
      <c r="J170" s="35"/>
      <c r="K170" t="s">
        <v>341</v>
      </c>
      <c r="L170" s="6">
        <v>44287</v>
      </c>
    </row>
    <row r="171" spans="1:15" x14ac:dyDescent="0.25">
      <c r="A171" s="32">
        <v>9</v>
      </c>
      <c r="B171" t="s">
        <v>123</v>
      </c>
      <c r="C171" t="s">
        <v>188</v>
      </c>
      <c r="D171" t="s">
        <v>287</v>
      </c>
      <c r="E171">
        <v>1</v>
      </c>
      <c r="F171" s="21">
        <v>44317</v>
      </c>
      <c r="H171" s="80" t="s">
        <v>24</v>
      </c>
      <c r="I171" s="35">
        <v>1857.14</v>
      </c>
      <c r="J171" s="35"/>
      <c r="K171" t="s">
        <v>341</v>
      </c>
      <c r="L171" s="6">
        <v>44287</v>
      </c>
    </row>
    <row r="172" spans="1:15" x14ac:dyDescent="0.25">
      <c r="A172" s="32">
        <v>8</v>
      </c>
      <c r="B172" t="s">
        <v>123</v>
      </c>
      <c r="C172" t="s">
        <v>266</v>
      </c>
      <c r="D172" t="s">
        <v>287</v>
      </c>
      <c r="E172">
        <v>1</v>
      </c>
      <c r="F172" s="21">
        <v>44317</v>
      </c>
      <c r="H172" s="80" t="s">
        <v>24</v>
      </c>
      <c r="I172" s="35">
        <v>1857.14</v>
      </c>
      <c r="J172" s="35"/>
      <c r="K172" t="s">
        <v>341</v>
      </c>
      <c r="L172" s="6">
        <v>44287</v>
      </c>
      <c r="O172" s="69"/>
    </row>
    <row r="173" spans="1:15" x14ac:dyDescent="0.25">
      <c r="A173" s="32">
        <v>3</v>
      </c>
      <c r="B173" t="s">
        <v>123</v>
      </c>
      <c r="C173" t="s">
        <v>179</v>
      </c>
      <c r="D173" t="s">
        <v>287</v>
      </c>
      <c r="E173">
        <v>1</v>
      </c>
      <c r="F173" s="21">
        <v>44317</v>
      </c>
      <c r="H173" s="80" t="s">
        <v>24</v>
      </c>
      <c r="I173" s="35">
        <v>1857.14</v>
      </c>
      <c r="J173" s="35"/>
      <c r="K173" t="s">
        <v>341</v>
      </c>
      <c r="L173" s="6">
        <v>44287</v>
      </c>
      <c r="O173" s="69"/>
    </row>
    <row r="174" spans="1:15" x14ac:dyDescent="0.25">
      <c r="A174" s="32">
        <v>1</v>
      </c>
      <c r="B174" t="s">
        <v>123</v>
      </c>
      <c r="C174" t="s">
        <v>263</v>
      </c>
      <c r="D174" t="s">
        <v>287</v>
      </c>
      <c r="E174">
        <v>1</v>
      </c>
      <c r="F174" s="21">
        <v>44317</v>
      </c>
      <c r="H174" s="80" t="s">
        <v>24</v>
      </c>
      <c r="I174" s="35">
        <v>1857.14</v>
      </c>
      <c r="J174" s="35"/>
      <c r="K174" t="s">
        <v>341</v>
      </c>
      <c r="L174" s="6">
        <v>44287</v>
      </c>
      <c r="O174" s="69"/>
    </row>
    <row r="175" spans="1:15" x14ac:dyDescent="0.25">
      <c r="A175" s="32">
        <v>2</v>
      </c>
      <c r="B175" t="s">
        <v>123</v>
      </c>
      <c r="C175" t="s">
        <v>264</v>
      </c>
      <c r="D175" t="s">
        <v>287</v>
      </c>
      <c r="E175">
        <v>1</v>
      </c>
      <c r="F175" s="21">
        <v>44317</v>
      </c>
      <c r="H175" s="80" t="s">
        <v>24</v>
      </c>
      <c r="I175" s="35">
        <v>1857.14</v>
      </c>
      <c r="J175" s="35"/>
      <c r="K175" t="s">
        <v>341</v>
      </c>
      <c r="L175" s="6">
        <v>44287</v>
      </c>
      <c r="O175" s="69"/>
    </row>
    <row r="176" spans="1:15" x14ac:dyDescent="0.25">
      <c r="A176" s="32">
        <v>19</v>
      </c>
      <c r="B176" t="s">
        <v>123</v>
      </c>
      <c r="C176" t="s">
        <v>176</v>
      </c>
      <c r="D176" t="s">
        <v>287</v>
      </c>
      <c r="E176">
        <v>1</v>
      </c>
      <c r="F176" s="21">
        <v>44317</v>
      </c>
      <c r="H176" s="80" t="s">
        <v>24</v>
      </c>
      <c r="I176" s="35">
        <v>1857.14</v>
      </c>
      <c r="J176" s="35"/>
      <c r="K176" t="s">
        <v>341</v>
      </c>
      <c r="L176" s="6">
        <v>44287</v>
      </c>
      <c r="O176" s="69"/>
    </row>
    <row r="177" spans="1:15" x14ac:dyDescent="0.25">
      <c r="A177" s="32">
        <v>18</v>
      </c>
      <c r="B177" t="s">
        <v>123</v>
      </c>
      <c r="C177" t="s">
        <v>274</v>
      </c>
      <c r="D177" t="s">
        <v>287</v>
      </c>
      <c r="E177">
        <v>1</v>
      </c>
      <c r="F177" s="21">
        <v>44317</v>
      </c>
      <c r="H177" s="80" t="s">
        <v>24</v>
      </c>
      <c r="I177" s="35">
        <v>1857.14</v>
      </c>
      <c r="J177" s="35"/>
      <c r="K177" t="s">
        <v>341</v>
      </c>
      <c r="L177" s="6">
        <v>44287</v>
      </c>
      <c r="O177" s="69"/>
    </row>
    <row r="178" spans="1:15" x14ac:dyDescent="0.25">
      <c r="A178" s="32">
        <v>16</v>
      </c>
      <c r="B178" t="s">
        <v>123</v>
      </c>
      <c r="C178" t="s">
        <v>272</v>
      </c>
      <c r="D178" t="s">
        <v>287</v>
      </c>
      <c r="E178">
        <v>1</v>
      </c>
      <c r="F178" s="21">
        <v>44317</v>
      </c>
      <c r="H178" s="80" t="s">
        <v>24</v>
      </c>
      <c r="I178" s="35">
        <v>1857.14</v>
      </c>
      <c r="J178" s="35"/>
      <c r="K178" t="s">
        <v>341</v>
      </c>
      <c r="L178" s="6">
        <v>44287</v>
      </c>
      <c r="O178" s="69"/>
    </row>
    <row r="179" spans="1:15" x14ac:dyDescent="0.25">
      <c r="A179" s="32">
        <v>11</v>
      </c>
      <c r="B179" t="s">
        <v>123</v>
      </c>
      <c r="C179" t="s">
        <v>268</v>
      </c>
      <c r="D179" t="s">
        <v>287</v>
      </c>
      <c r="E179">
        <v>1</v>
      </c>
      <c r="F179" s="21">
        <v>44317</v>
      </c>
      <c r="H179" s="80" t="s">
        <v>24</v>
      </c>
      <c r="I179" s="35">
        <v>1857.14</v>
      </c>
      <c r="J179" s="35"/>
      <c r="K179" t="s">
        <v>341</v>
      </c>
      <c r="L179" s="6">
        <v>44287</v>
      </c>
      <c r="O179" s="69"/>
    </row>
    <row r="180" spans="1:15" x14ac:dyDescent="0.25">
      <c r="A180" s="32">
        <v>10</v>
      </c>
      <c r="B180" t="s">
        <v>123</v>
      </c>
      <c r="C180" t="s">
        <v>267</v>
      </c>
      <c r="D180" t="s">
        <v>287</v>
      </c>
      <c r="E180">
        <v>1</v>
      </c>
      <c r="F180" s="21">
        <v>44317</v>
      </c>
      <c r="H180" s="80" t="s">
        <v>24</v>
      </c>
      <c r="I180" s="35">
        <v>1857.14</v>
      </c>
      <c r="J180" s="35"/>
      <c r="K180" t="s">
        <v>341</v>
      </c>
      <c r="L180" s="6">
        <v>44287</v>
      </c>
      <c r="O180" s="69"/>
    </row>
    <row r="181" spans="1:15" x14ac:dyDescent="0.25">
      <c r="A181" s="32">
        <v>14</v>
      </c>
      <c r="B181" t="s">
        <v>123</v>
      </c>
      <c r="C181" t="s">
        <v>271</v>
      </c>
      <c r="D181" t="s">
        <v>287</v>
      </c>
      <c r="E181">
        <v>1</v>
      </c>
      <c r="F181" s="21">
        <v>44317</v>
      </c>
      <c r="H181" s="80" t="s">
        <v>24</v>
      </c>
      <c r="I181" s="35">
        <v>1857.14</v>
      </c>
      <c r="J181" s="35"/>
      <c r="K181" t="s">
        <v>341</v>
      </c>
      <c r="L181" s="6">
        <v>44287</v>
      </c>
      <c r="O181" s="69"/>
    </row>
    <row r="182" spans="1:15" x14ac:dyDescent="0.25">
      <c r="A182" s="32">
        <v>12</v>
      </c>
      <c r="B182" t="s">
        <v>123</v>
      </c>
      <c r="C182" t="s">
        <v>269</v>
      </c>
      <c r="D182" t="s">
        <v>287</v>
      </c>
      <c r="E182">
        <v>1</v>
      </c>
      <c r="F182" s="21">
        <v>44317</v>
      </c>
      <c r="H182" s="80" t="s">
        <v>24</v>
      </c>
      <c r="I182" s="35">
        <v>1857.14</v>
      </c>
      <c r="J182" s="35"/>
      <c r="K182" t="s">
        <v>341</v>
      </c>
      <c r="L182" s="6">
        <v>44287</v>
      </c>
      <c r="O182" s="69"/>
    </row>
    <row r="183" spans="1:15" x14ac:dyDescent="0.25">
      <c r="A183" s="32">
        <v>15</v>
      </c>
      <c r="B183" t="s">
        <v>123</v>
      </c>
      <c r="C183" t="s">
        <v>177</v>
      </c>
      <c r="D183" t="s">
        <v>287</v>
      </c>
      <c r="E183">
        <v>1</v>
      </c>
      <c r="F183" s="21">
        <v>36708</v>
      </c>
      <c r="H183" s="80" t="s">
        <v>24</v>
      </c>
      <c r="I183" s="35">
        <v>250</v>
      </c>
      <c r="J183" s="35"/>
      <c r="K183" s="6" t="s">
        <v>502</v>
      </c>
      <c r="L183" s="6">
        <v>44287</v>
      </c>
      <c r="O183" s="69"/>
    </row>
    <row r="184" spans="1:15" x14ac:dyDescent="0.25">
      <c r="A184" s="32">
        <v>17</v>
      </c>
      <c r="B184" t="s">
        <v>123</v>
      </c>
      <c r="C184" t="s">
        <v>273</v>
      </c>
      <c r="D184" t="s">
        <v>287</v>
      </c>
      <c r="E184">
        <v>1</v>
      </c>
      <c r="F184" s="21">
        <v>23743</v>
      </c>
      <c r="H184" s="80" t="s">
        <v>24</v>
      </c>
      <c r="I184" s="35">
        <v>250</v>
      </c>
      <c r="J184" s="35"/>
      <c r="K184" s="6" t="s">
        <v>502</v>
      </c>
      <c r="L184" s="6">
        <v>44287</v>
      </c>
      <c r="O184" s="69"/>
    </row>
    <row r="185" spans="1:15" x14ac:dyDescent="0.25">
      <c r="A185" s="32">
        <v>13</v>
      </c>
      <c r="B185" t="s">
        <v>123</v>
      </c>
      <c r="C185" t="s">
        <v>270</v>
      </c>
      <c r="D185" t="s">
        <v>287</v>
      </c>
      <c r="E185">
        <v>1</v>
      </c>
      <c r="F185" s="21">
        <v>37246</v>
      </c>
      <c r="H185" s="80" t="s">
        <v>24</v>
      </c>
      <c r="I185" s="35">
        <v>250</v>
      </c>
      <c r="J185" s="35"/>
      <c r="K185" s="6" t="s">
        <v>502</v>
      </c>
      <c r="L185" s="15">
        <v>44287</v>
      </c>
      <c r="O185" s="69"/>
    </row>
    <row r="186" spans="1:15" x14ac:dyDescent="0.25">
      <c r="A186" s="32">
        <v>20</v>
      </c>
      <c r="B186" t="s">
        <v>123</v>
      </c>
      <c r="C186" t="s">
        <v>275</v>
      </c>
      <c r="D186" t="s">
        <v>287</v>
      </c>
      <c r="E186">
        <v>1</v>
      </c>
      <c r="F186" s="21">
        <v>23743</v>
      </c>
      <c r="H186" s="80" t="s">
        <v>24</v>
      </c>
      <c r="I186" s="35">
        <v>250</v>
      </c>
      <c r="J186" s="35"/>
      <c r="K186" s="6" t="s">
        <v>502</v>
      </c>
      <c r="L186" s="6">
        <v>44287</v>
      </c>
      <c r="O186" s="35"/>
    </row>
    <row r="187" spans="1:15" x14ac:dyDescent="0.25">
      <c r="A187" s="32">
        <v>4</v>
      </c>
      <c r="B187" t="s">
        <v>123</v>
      </c>
      <c r="C187" t="s">
        <v>142</v>
      </c>
      <c r="D187" t="s">
        <v>287</v>
      </c>
      <c r="E187">
        <v>1</v>
      </c>
      <c r="F187" s="21">
        <v>23743</v>
      </c>
      <c r="H187" s="80" t="s">
        <v>24</v>
      </c>
      <c r="I187" s="35">
        <v>250</v>
      </c>
      <c r="J187" s="35"/>
      <c r="K187" s="6" t="s">
        <v>502</v>
      </c>
      <c r="L187" s="6">
        <v>44287</v>
      </c>
    </row>
    <row r="188" spans="1:15" x14ac:dyDescent="0.25">
      <c r="A188" s="32">
        <v>7</v>
      </c>
      <c r="B188" t="s">
        <v>123</v>
      </c>
      <c r="C188" t="s">
        <v>152</v>
      </c>
      <c r="D188" t="s">
        <v>287</v>
      </c>
      <c r="E188">
        <v>1</v>
      </c>
      <c r="F188" s="21">
        <v>36770</v>
      </c>
      <c r="H188" s="80" t="s">
        <v>24</v>
      </c>
      <c r="I188" s="35">
        <v>250</v>
      </c>
      <c r="J188" s="35"/>
      <c r="K188" s="6" t="s">
        <v>502</v>
      </c>
      <c r="L188" s="6">
        <v>44287</v>
      </c>
    </row>
    <row r="189" spans="1:15" x14ac:dyDescent="0.25">
      <c r="A189" s="32">
        <v>1</v>
      </c>
      <c r="B189" t="s">
        <v>80</v>
      </c>
      <c r="C189" t="s">
        <v>127</v>
      </c>
      <c r="D189" t="s">
        <v>287</v>
      </c>
      <c r="E189">
        <v>1</v>
      </c>
      <c r="F189" s="21">
        <v>35086</v>
      </c>
      <c r="H189" s="80" t="s">
        <v>24</v>
      </c>
      <c r="I189" s="35">
        <v>170.23</v>
      </c>
      <c r="J189" s="35">
        <v>1</v>
      </c>
      <c r="K189" t="s">
        <v>574</v>
      </c>
      <c r="L189" s="6">
        <v>37135</v>
      </c>
    </row>
    <row r="190" spans="1:15" x14ac:dyDescent="0.25">
      <c r="A190" s="32">
        <v>2</v>
      </c>
      <c r="B190" t="s">
        <v>117</v>
      </c>
      <c r="C190" t="s">
        <v>281</v>
      </c>
      <c r="D190" t="s">
        <v>287</v>
      </c>
      <c r="E190">
        <v>1</v>
      </c>
      <c r="F190" s="21">
        <v>37591</v>
      </c>
      <c r="H190" s="80" t="s">
        <v>24</v>
      </c>
      <c r="I190" s="35">
        <v>170.23</v>
      </c>
      <c r="J190" s="35">
        <v>1</v>
      </c>
      <c r="K190" t="s">
        <v>573</v>
      </c>
      <c r="L190" s="6">
        <v>45536</v>
      </c>
    </row>
    <row r="191" spans="1:15" x14ac:dyDescent="0.25">
      <c r="A191" s="32">
        <v>1</v>
      </c>
      <c r="B191" t="s">
        <v>117</v>
      </c>
      <c r="C191" t="s">
        <v>162</v>
      </c>
      <c r="D191" t="s">
        <v>287</v>
      </c>
      <c r="E191">
        <v>1</v>
      </c>
      <c r="F191" s="21">
        <v>36376</v>
      </c>
      <c r="H191" s="80" t="s">
        <v>24</v>
      </c>
      <c r="I191" s="35">
        <v>170.23</v>
      </c>
      <c r="J191" s="35">
        <v>1</v>
      </c>
      <c r="K191" t="s">
        <v>573</v>
      </c>
      <c r="L191" s="6">
        <v>45536</v>
      </c>
    </row>
    <row r="192" spans="1:15" x14ac:dyDescent="0.25">
      <c r="A192" s="32">
        <v>3</v>
      </c>
      <c r="B192" t="s">
        <v>117</v>
      </c>
      <c r="C192" t="s">
        <v>282</v>
      </c>
      <c r="D192" t="s">
        <v>287</v>
      </c>
      <c r="E192">
        <v>1</v>
      </c>
      <c r="F192" s="21">
        <v>36748</v>
      </c>
      <c r="H192" s="80" t="s">
        <v>24</v>
      </c>
      <c r="I192" s="35">
        <v>170.23</v>
      </c>
      <c r="J192" s="35">
        <v>1</v>
      </c>
      <c r="K192" t="s">
        <v>573</v>
      </c>
      <c r="L192" s="6">
        <v>45536</v>
      </c>
    </row>
    <row r="193" spans="1:12" x14ac:dyDescent="0.25">
      <c r="A193" s="32">
        <v>4</v>
      </c>
      <c r="B193" t="s">
        <v>117</v>
      </c>
      <c r="C193" t="s">
        <v>283</v>
      </c>
      <c r="D193" t="s">
        <v>287</v>
      </c>
      <c r="E193">
        <v>1</v>
      </c>
      <c r="F193" s="21">
        <v>35462</v>
      </c>
      <c r="H193" s="80"/>
      <c r="I193" s="35">
        <v>1</v>
      </c>
      <c r="J193" s="35"/>
    </row>
    <row r="194" spans="1:12" x14ac:dyDescent="0.25">
      <c r="A194" s="32">
        <v>5</v>
      </c>
      <c r="B194" t="s">
        <v>117</v>
      </c>
      <c r="C194" t="s">
        <v>229</v>
      </c>
      <c r="D194" t="s">
        <v>287</v>
      </c>
      <c r="E194">
        <v>1</v>
      </c>
      <c r="F194" s="21">
        <v>34335</v>
      </c>
      <c r="H194" s="80" t="s">
        <v>35</v>
      </c>
      <c r="I194" s="35">
        <v>170.23</v>
      </c>
      <c r="J194" s="35">
        <v>1</v>
      </c>
      <c r="K194" t="s">
        <v>573</v>
      </c>
      <c r="L194" s="6">
        <v>45536</v>
      </c>
    </row>
    <row r="195" spans="1:12" x14ac:dyDescent="0.25">
      <c r="H195" s="80"/>
      <c r="J195" s="35"/>
    </row>
    <row r="196" spans="1:12" x14ac:dyDescent="0.25">
      <c r="H196" s="80"/>
      <c r="J196" s="35"/>
    </row>
    <row r="198" spans="1:12" x14ac:dyDescent="0.25">
      <c r="H198" s="13" t="s">
        <v>492</v>
      </c>
      <c r="I198" s="70">
        <f>SUM(I2:I194)</f>
        <v>60868.09</v>
      </c>
      <c r="J198" s="35">
        <f>SUM(J2:J197)</f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5C27-AA66-44C9-BAB3-2018FC832BAF}">
  <dimension ref="B2:K19"/>
  <sheetViews>
    <sheetView topLeftCell="B1" workbookViewId="0">
      <selection activeCell="B36" sqref="B36"/>
    </sheetView>
  </sheetViews>
  <sheetFormatPr defaultRowHeight="15" x14ac:dyDescent="0.25"/>
  <cols>
    <col min="2" max="2" width="28.7109375" customWidth="1"/>
    <col min="3" max="3" width="21.140625" customWidth="1"/>
    <col min="4" max="4" width="20.7109375" customWidth="1"/>
    <col min="5" max="5" width="23.5703125" customWidth="1"/>
    <col min="6" max="6" width="24.140625" customWidth="1"/>
    <col min="7" max="7" width="31.140625" customWidth="1"/>
    <col min="8" max="8" width="24.28515625" customWidth="1"/>
    <col min="9" max="9" width="21.5703125" style="35" customWidth="1"/>
    <col min="10" max="10" width="24.85546875" customWidth="1"/>
  </cols>
  <sheetData>
    <row r="2" spans="2:11" ht="18" thickBot="1" x14ac:dyDescent="0.35">
      <c r="B2" s="2" t="s">
        <v>458</v>
      </c>
      <c r="C2" s="2"/>
      <c r="D2" s="2"/>
      <c r="E2" s="2"/>
      <c r="F2" s="2"/>
      <c r="G2" s="2"/>
      <c r="H2" s="2"/>
      <c r="I2" s="50"/>
      <c r="J2" s="2"/>
    </row>
    <row r="3" spans="2:11" ht="15.75" thickTop="1" x14ac:dyDescent="0.25"/>
    <row r="4" spans="2:11" ht="15.75" thickBot="1" x14ac:dyDescent="0.3">
      <c r="B4" s="3" t="s">
        <v>0</v>
      </c>
      <c r="C4" s="3" t="s">
        <v>19</v>
      </c>
      <c r="D4" s="3" t="s">
        <v>11</v>
      </c>
      <c r="E4" s="3" t="s">
        <v>8</v>
      </c>
      <c r="F4" s="3" t="s">
        <v>20</v>
      </c>
      <c r="G4" s="3" t="s">
        <v>47</v>
      </c>
      <c r="H4" s="3" t="s">
        <v>491</v>
      </c>
      <c r="I4" s="51" t="s">
        <v>14</v>
      </c>
      <c r="J4" s="3" t="s">
        <v>9</v>
      </c>
      <c r="K4" s="4" t="s">
        <v>48</v>
      </c>
    </row>
    <row r="5" spans="2:11" x14ac:dyDescent="0.25">
      <c r="B5" t="s">
        <v>345</v>
      </c>
      <c r="C5" t="s">
        <v>511</v>
      </c>
      <c r="D5" t="s">
        <v>346</v>
      </c>
      <c r="E5" t="s">
        <v>24</v>
      </c>
      <c r="F5" t="s">
        <v>622</v>
      </c>
      <c r="G5" t="s">
        <v>339</v>
      </c>
      <c r="H5" s="35">
        <v>1</v>
      </c>
      <c r="I5" s="35">
        <v>5000</v>
      </c>
      <c r="K5">
        <v>2</v>
      </c>
    </row>
    <row r="6" spans="2:11" x14ac:dyDescent="0.25">
      <c r="B6" t="s">
        <v>4</v>
      </c>
      <c r="C6" t="s">
        <v>512</v>
      </c>
      <c r="D6" t="s">
        <v>346</v>
      </c>
      <c r="E6" t="s">
        <v>35</v>
      </c>
      <c r="G6" t="s">
        <v>339</v>
      </c>
      <c r="H6" s="35">
        <v>1</v>
      </c>
      <c r="I6" s="35">
        <v>5000</v>
      </c>
    </row>
    <row r="10" spans="2:11" x14ac:dyDescent="0.25">
      <c r="G10" t="s">
        <v>492</v>
      </c>
      <c r="H10" s="35">
        <f>SUM(H5:H6)</f>
        <v>2</v>
      </c>
    </row>
    <row r="19" spans="8:8" x14ac:dyDescent="0.25">
      <c r="H19" t="s">
        <v>623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78E2-02E3-4B9D-9A96-538F92EA5213}">
  <dimension ref="A2:K37"/>
  <sheetViews>
    <sheetView topLeftCell="A6" workbookViewId="0">
      <selection activeCell="G37" sqref="G37"/>
    </sheetView>
  </sheetViews>
  <sheetFormatPr defaultRowHeight="15" x14ac:dyDescent="0.25"/>
  <cols>
    <col min="2" max="2" width="33.140625" customWidth="1"/>
    <col min="3" max="3" width="19.42578125" customWidth="1"/>
    <col min="4" max="4" width="20.28515625" customWidth="1"/>
    <col min="5" max="6" width="22.28515625" customWidth="1"/>
    <col min="7" max="7" width="32.28515625" customWidth="1"/>
    <col min="8" max="8" width="32.28515625" style="35" customWidth="1"/>
    <col min="9" max="9" width="26.140625" customWidth="1"/>
    <col min="10" max="10" width="21.140625" customWidth="1"/>
    <col min="11" max="11" width="16.28515625" customWidth="1"/>
  </cols>
  <sheetData>
    <row r="2" spans="2:11" ht="18" thickBot="1" x14ac:dyDescent="0.35">
      <c r="B2" s="2" t="s">
        <v>379</v>
      </c>
      <c r="C2" s="2"/>
      <c r="D2" s="2"/>
      <c r="E2" s="2"/>
      <c r="F2" s="2"/>
      <c r="G2" s="2"/>
      <c r="H2" s="50"/>
      <c r="I2" s="2"/>
      <c r="J2" s="2"/>
    </row>
    <row r="3" spans="2:11" ht="15.75" thickTop="1" x14ac:dyDescent="0.25"/>
    <row r="4" spans="2:11" ht="15.75" thickBot="1" x14ac:dyDescent="0.3">
      <c r="B4" s="3" t="s">
        <v>0</v>
      </c>
      <c r="C4" s="3" t="s">
        <v>19</v>
      </c>
      <c r="D4" s="3" t="s">
        <v>11</v>
      </c>
      <c r="E4" s="3" t="s">
        <v>8</v>
      </c>
      <c r="F4" s="3" t="s">
        <v>20</v>
      </c>
      <c r="G4" s="3" t="s">
        <v>47</v>
      </c>
      <c r="H4" s="51" t="s">
        <v>491</v>
      </c>
      <c r="I4" s="3" t="s">
        <v>14</v>
      </c>
      <c r="J4" s="3" t="s">
        <v>546</v>
      </c>
      <c r="K4" s="4" t="s">
        <v>48</v>
      </c>
    </row>
    <row r="5" spans="2:11" x14ac:dyDescent="0.25">
      <c r="B5" t="s">
        <v>382</v>
      </c>
      <c r="C5" t="s">
        <v>381</v>
      </c>
      <c r="E5" t="s">
        <v>36</v>
      </c>
      <c r="G5" t="s">
        <v>339</v>
      </c>
      <c r="H5" s="35">
        <v>1500</v>
      </c>
    </row>
    <row r="6" spans="2:11" x14ac:dyDescent="0.25">
      <c r="B6" t="s">
        <v>406</v>
      </c>
      <c r="C6" t="s">
        <v>77</v>
      </c>
      <c r="E6" t="s">
        <v>24</v>
      </c>
      <c r="F6" t="s">
        <v>407</v>
      </c>
      <c r="G6" t="s">
        <v>339</v>
      </c>
      <c r="H6" s="35">
        <v>3370.85</v>
      </c>
    </row>
    <row r="7" spans="2:11" x14ac:dyDescent="0.25">
      <c r="B7" t="s">
        <v>421</v>
      </c>
      <c r="C7" t="s">
        <v>381</v>
      </c>
      <c r="E7" t="s">
        <v>24</v>
      </c>
      <c r="G7" t="s">
        <v>339</v>
      </c>
      <c r="H7" s="35">
        <v>500</v>
      </c>
    </row>
    <row r="8" spans="2:11" x14ac:dyDescent="0.25">
      <c r="B8" t="s">
        <v>420</v>
      </c>
      <c r="C8" t="s">
        <v>381</v>
      </c>
      <c r="E8" t="s">
        <v>24</v>
      </c>
      <c r="G8" t="s">
        <v>339</v>
      </c>
      <c r="H8" s="35">
        <v>2000</v>
      </c>
    </row>
    <row r="9" spans="2:11" x14ac:dyDescent="0.25">
      <c r="B9" t="s">
        <v>422</v>
      </c>
      <c r="C9" t="s">
        <v>77</v>
      </c>
      <c r="E9" t="s">
        <v>290</v>
      </c>
      <c r="G9" s="6">
        <v>44409</v>
      </c>
      <c r="H9" s="35">
        <v>500</v>
      </c>
    </row>
    <row r="10" spans="2:11" x14ac:dyDescent="0.25">
      <c r="B10" t="s">
        <v>4</v>
      </c>
      <c r="C10" t="s">
        <v>77</v>
      </c>
      <c r="E10" t="s">
        <v>24</v>
      </c>
      <c r="G10" t="s">
        <v>339</v>
      </c>
      <c r="H10" s="35">
        <v>500</v>
      </c>
    </row>
    <row r="12" spans="2:11" x14ac:dyDescent="0.25">
      <c r="G12" s="13" t="s">
        <v>492</v>
      </c>
      <c r="H12" s="54">
        <f>SUM(H5:H10)</f>
        <v>8370.85</v>
      </c>
    </row>
    <row r="18" spans="1:11" ht="18" thickBot="1" x14ac:dyDescent="0.35">
      <c r="B18" s="2" t="s">
        <v>383</v>
      </c>
      <c r="C18" s="2"/>
      <c r="D18" s="2"/>
      <c r="E18" s="2"/>
      <c r="F18" s="2"/>
      <c r="G18" s="2"/>
      <c r="H18" s="50"/>
      <c r="I18" s="2"/>
      <c r="J18" s="2"/>
    </row>
    <row r="19" spans="1:11" ht="15.75" thickTop="1" x14ac:dyDescent="0.25"/>
    <row r="20" spans="1:11" ht="15.75" thickBot="1" x14ac:dyDescent="0.3">
      <c r="B20" s="3" t="s">
        <v>0</v>
      </c>
      <c r="C20" s="3" t="s">
        <v>19</v>
      </c>
      <c r="D20" s="3" t="s">
        <v>11</v>
      </c>
      <c r="E20" s="3" t="s">
        <v>8</v>
      </c>
      <c r="F20" s="3" t="s">
        <v>20</v>
      </c>
      <c r="G20" s="3" t="s">
        <v>47</v>
      </c>
      <c r="H20" s="51" t="s">
        <v>491</v>
      </c>
      <c r="I20" s="3" t="s">
        <v>14</v>
      </c>
      <c r="J20" s="3" t="s">
        <v>9</v>
      </c>
      <c r="K20" s="4" t="s">
        <v>48</v>
      </c>
    </row>
    <row r="21" spans="1:11" x14ac:dyDescent="0.25">
      <c r="A21" t="s">
        <v>384</v>
      </c>
      <c r="B21" t="s">
        <v>382</v>
      </c>
      <c r="C21" t="s">
        <v>77</v>
      </c>
      <c r="E21" t="s">
        <v>36</v>
      </c>
      <c r="H21" s="35">
        <v>200</v>
      </c>
      <c r="J21" s="67"/>
    </row>
    <row r="22" spans="1:11" x14ac:dyDescent="0.25">
      <c r="B22" t="s">
        <v>406</v>
      </c>
      <c r="C22" t="s">
        <v>77</v>
      </c>
      <c r="E22" t="s">
        <v>36</v>
      </c>
      <c r="H22" s="35">
        <v>100</v>
      </c>
      <c r="J22" s="67"/>
    </row>
    <row r="23" spans="1:11" x14ac:dyDescent="0.25">
      <c r="B23" t="s">
        <v>406</v>
      </c>
      <c r="C23" t="s">
        <v>77</v>
      </c>
      <c r="E23" t="s">
        <v>24</v>
      </c>
      <c r="F23" t="s">
        <v>545</v>
      </c>
      <c r="H23" s="35">
        <v>2115</v>
      </c>
      <c r="J23" s="35">
        <v>100</v>
      </c>
    </row>
    <row r="24" spans="1:11" x14ac:dyDescent="0.25">
      <c r="B24" t="s">
        <v>406</v>
      </c>
      <c r="C24" t="s">
        <v>77</v>
      </c>
      <c r="E24" t="s">
        <v>36</v>
      </c>
      <c r="F24" t="s">
        <v>521</v>
      </c>
      <c r="G24" t="s">
        <v>408</v>
      </c>
      <c r="H24" s="35">
        <v>100</v>
      </c>
      <c r="J24" s="67"/>
    </row>
    <row r="25" spans="1:11" x14ac:dyDescent="0.25">
      <c r="B25" t="s">
        <v>520</v>
      </c>
      <c r="C25" t="s">
        <v>77</v>
      </c>
      <c r="E25" t="s">
        <v>24</v>
      </c>
      <c r="F25" t="s">
        <v>522</v>
      </c>
      <c r="H25" s="35">
        <v>234.59</v>
      </c>
      <c r="J25" s="67"/>
    </row>
    <row r="26" spans="1:11" x14ac:dyDescent="0.25">
      <c r="A26" t="s">
        <v>490</v>
      </c>
      <c r="B26" t="s">
        <v>420</v>
      </c>
      <c r="C26" t="s">
        <v>77</v>
      </c>
      <c r="E26" t="s">
        <v>24</v>
      </c>
      <c r="G26" t="s">
        <v>339</v>
      </c>
      <c r="H26" s="35">
        <v>1500</v>
      </c>
      <c r="J26" s="67"/>
    </row>
    <row r="27" spans="1:11" x14ac:dyDescent="0.25">
      <c r="A27" t="s">
        <v>384</v>
      </c>
      <c r="B27" t="s">
        <v>421</v>
      </c>
      <c r="C27" t="s">
        <v>77</v>
      </c>
      <c r="E27" t="s">
        <v>24</v>
      </c>
      <c r="G27" t="s">
        <v>339</v>
      </c>
      <c r="H27" s="35">
        <v>300</v>
      </c>
      <c r="J27" s="67"/>
    </row>
    <row r="29" spans="1:11" x14ac:dyDescent="0.25">
      <c r="G29" s="13" t="s">
        <v>526</v>
      </c>
      <c r="H29" s="54">
        <f>SUM(H21:H27)</f>
        <v>4549.59</v>
      </c>
      <c r="I29" s="13" t="s">
        <v>547</v>
      </c>
      <c r="J29" s="54">
        <f>SUM(J21:J28)</f>
        <v>100</v>
      </c>
    </row>
    <row r="30" spans="1:11" ht="18" thickBot="1" x14ac:dyDescent="0.35">
      <c r="B30" s="2" t="s">
        <v>524</v>
      </c>
      <c r="C30" s="2"/>
      <c r="D30" s="2"/>
      <c r="E30" s="2"/>
      <c r="F30" s="2"/>
      <c r="G30" s="2"/>
      <c r="H30" s="50"/>
      <c r="I30" s="2"/>
      <c r="J30" s="2"/>
    </row>
    <row r="31" spans="1:11" ht="15.75" thickTop="1" x14ac:dyDescent="0.25"/>
    <row r="32" spans="1:11" ht="15.75" thickBot="1" x14ac:dyDescent="0.3">
      <c r="B32" s="3" t="s">
        <v>0</v>
      </c>
      <c r="C32" s="3" t="s">
        <v>19</v>
      </c>
      <c r="D32" s="3" t="s">
        <v>11</v>
      </c>
      <c r="E32" s="3" t="s">
        <v>8</v>
      </c>
      <c r="F32" s="3" t="s">
        <v>20</v>
      </c>
      <c r="G32" s="3" t="s">
        <v>47</v>
      </c>
      <c r="H32" s="51" t="s">
        <v>491</v>
      </c>
      <c r="I32" s="3" t="s">
        <v>14</v>
      </c>
      <c r="J32" s="3" t="s">
        <v>9</v>
      </c>
    </row>
    <row r="33" spans="2:10" x14ac:dyDescent="0.25">
      <c r="B33" t="s">
        <v>406</v>
      </c>
      <c r="C33" t="s">
        <v>525</v>
      </c>
      <c r="E33" t="s">
        <v>24</v>
      </c>
      <c r="F33" t="s">
        <v>519</v>
      </c>
      <c r="H33" s="35">
        <v>1240</v>
      </c>
    </row>
    <row r="35" spans="2:10" x14ac:dyDescent="0.25">
      <c r="G35" s="13" t="s">
        <v>526</v>
      </c>
      <c r="H35" s="54">
        <f>SUM(H33)</f>
        <v>1240</v>
      </c>
    </row>
    <row r="37" spans="2:10" x14ac:dyDescent="0.25">
      <c r="G37" s="78" t="s">
        <v>548</v>
      </c>
      <c r="H37" s="79">
        <f>SUM(H12+H29+H35)</f>
        <v>14160.44</v>
      </c>
      <c r="I37" s="78" t="s">
        <v>598</v>
      </c>
      <c r="J37" s="79">
        <f>SUM(J29)</f>
        <v>100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E2EE-3508-4869-B7BB-C2DBBF291BC4}">
  <dimension ref="B2:K25"/>
  <sheetViews>
    <sheetView workbookViewId="0">
      <selection activeCell="C21" sqref="C21:G24"/>
    </sheetView>
  </sheetViews>
  <sheetFormatPr defaultRowHeight="15" x14ac:dyDescent="0.25"/>
  <cols>
    <col min="2" max="2" width="29.5703125" customWidth="1"/>
    <col min="3" max="3" width="42.28515625" customWidth="1"/>
    <col min="4" max="4" width="20.7109375" customWidth="1"/>
    <col min="5" max="5" width="17.7109375" customWidth="1"/>
    <col min="6" max="6" width="19.5703125" customWidth="1"/>
    <col min="7" max="8" width="24.7109375" style="35" customWidth="1"/>
    <col min="9" max="9" width="24.7109375" style="67" customWidth="1"/>
    <col min="10" max="10" width="18.5703125" customWidth="1"/>
    <col min="11" max="11" width="22" customWidth="1"/>
  </cols>
  <sheetData>
    <row r="2" spans="2:11" ht="18" thickBot="1" x14ac:dyDescent="0.35">
      <c r="B2" s="2" t="s">
        <v>383</v>
      </c>
      <c r="C2" s="2"/>
      <c r="D2" s="2"/>
      <c r="E2" s="2"/>
      <c r="F2" s="2"/>
      <c r="G2" s="50"/>
      <c r="H2" s="50"/>
      <c r="I2" s="82"/>
      <c r="J2" s="2"/>
      <c r="K2" s="2"/>
    </row>
    <row r="3" spans="2:11" ht="15.75" thickTop="1" x14ac:dyDescent="0.25"/>
    <row r="4" spans="2:11" ht="15.75" thickBot="1" x14ac:dyDescent="0.3">
      <c r="B4" s="3" t="s">
        <v>0</v>
      </c>
      <c r="C4" s="3" t="s">
        <v>329</v>
      </c>
      <c r="D4" s="3" t="s">
        <v>11</v>
      </c>
      <c r="E4" s="3" t="s">
        <v>8</v>
      </c>
      <c r="F4" s="3" t="s">
        <v>20</v>
      </c>
      <c r="G4" s="51" t="s">
        <v>491</v>
      </c>
      <c r="H4" s="51" t="s">
        <v>600</v>
      </c>
      <c r="I4" s="83" t="s">
        <v>597</v>
      </c>
      <c r="J4" s="3" t="s">
        <v>14</v>
      </c>
      <c r="K4" s="3" t="s">
        <v>9</v>
      </c>
    </row>
    <row r="5" spans="2:11" x14ac:dyDescent="0.25">
      <c r="B5" t="s">
        <v>4</v>
      </c>
      <c r="C5" t="s">
        <v>505</v>
      </c>
      <c r="D5" t="s">
        <v>510</v>
      </c>
      <c r="E5" t="s">
        <v>24</v>
      </c>
      <c r="F5" s="6">
        <v>43405</v>
      </c>
      <c r="G5" s="35">
        <v>1089.98</v>
      </c>
    </row>
    <row r="6" spans="2:11" x14ac:dyDescent="0.25">
      <c r="C6" t="s">
        <v>523</v>
      </c>
      <c r="E6" t="s">
        <v>24</v>
      </c>
      <c r="F6" t="s">
        <v>343</v>
      </c>
      <c r="G6" s="35">
        <v>2630</v>
      </c>
      <c r="H6" t="s">
        <v>591</v>
      </c>
    </row>
    <row r="7" spans="2:11" x14ac:dyDescent="0.25">
      <c r="C7" t="s">
        <v>506</v>
      </c>
      <c r="E7" t="s">
        <v>24</v>
      </c>
      <c r="F7" t="s">
        <v>507</v>
      </c>
      <c r="G7" s="35">
        <v>1500</v>
      </c>
      <c r="H7" t="s">
        <v>593</v>
      </c>
    </row>
    <row r="8" spans="2:11" x14ac:dyDescent="0.25">
      <c r="C8" t="s">
        <v>508</v>
      </c>
      <c r="D8" t="s">
        <v>509</v>
      </c>
      <c r="E8" t="s">
        <v>24</v>
      </c>
      <c r="F8" s="6">
        <v>46235</v>
      </c>
      <c r="G8" s="35">
        <v>500</v>
      </c>
      <c r="H8" t="s">
        <v>594</v>
      </c>
    </row>
    <row r="9" spans="2:11" x14ac:dyDescent="0.25">
      <c r="C9" t="s">
        <v>514</v>
      </c>
      <c r="D9" t="s">
        <v>513</v>
      </c>
      <c r="E9" t="s">
        <v>24</v>
      </c>
      <c r="F9" s="6">
        <v>44593</v>
      </c>
      <c r="G9" s="35">
        <v>90</v>
      </c>
      <c r="H9" t="s">
        <v>588</v>
      </c>
    </row>
    <row r="10" spans="2:11" x14ac:dyDescent="0.25">
      <c r="C10" t="s">
        <v>543</v>
      </c>
      <c r="D10" t="s">
        <v>509</v>
      </c>
      <c r="E10" t="s">
        <v>24</v>
      </c>
      <c r="F10" s="6">
        <v>45108</v>
      </c>
      <c r="G10" s="35">
        <v>510.36</v>
      </c>
      <c r="H10" t="s">
        <v>595</v>
      </c>
      <c r="I10" s="67">
        <f>SUM('Asset Summary'!D56:D60)</f>
        <v>5</v>
      </c>
    </row>
    <row r="11" spans="2:11" x14ac:dyDescent="0.25">
      <c r="C11" t="s">
        <v>580</v>
      </c>
      <c r="D11" t="s">
        <v>509</v>
      </c>
      <c r="E11" t="s">
        <v>24</v>
      </c>
      <c r="F11" s="6">
        <v>45809</v>
      </c>
      <c r="G11" s="35">
        <v>135.97999999999999</v>
      </c>
    </row>
    <row r="12" spans="2:11" x14ac:dyDescent="0.25">
      <c r="C12" t="s">
        <v>581</v>
      </c>
      <c r="E12" t="s">
        <v>24</v>
      </c>
      <c r="F12" s="6">
        <v>45809</v>
      </c>
      <c r="G12" s="35">
        <v>1</v>
      </c>
    </row>
    <row r="13" spans="2:11" x14ac:dyDescent="0.25">
      <c r="C13" t="s">
        <v>582</v>
      </c>
      <c r="E13" t="s">
        <v>583</v>
      </c>
      <c r="F13" s="6">
        <v>45809</v>
      </c>
      <c r="G13" s="35">
        <v>1</v>
      </c>
    </row>
    <row r="14" spans="2:11" x14ac:dyDescent="0.25">
      <c r="C14" t="s">
        <v>584</v>
      </c>
      <c r="E14" t="s">
        <v>24</v>
      </c>
      <c r="F14" s="6">
        <v>45809</v>
      </c>
      <c r="G14" s="35">
        <v>1</v>
      </c>
    </row>
    <row r="15" spans="2:11" x14ac:dyDescent="0.25">
      <c r="C15" t="s">
        <v>585</v>
      </c>
      <c r="E15" t="s">
        <v>583</v>
      </c>
      <c r="F15" s="6">
        <v>45809</v>
      </c>
      <c r="G15" s="35">
        <v>1</v>
      </c>
    </row>
    <row r="16" spans="2:11" x14ac:dyDescent="0.25">
      <c r="C16" t="s">
        <v>586</v>
      </c>
      <c r="E16" t="s">
        <v>583</v>
      </c>
      <c r="F16" s="6">
        <v>45809</v>
      </c>
      <c r="G16" s="35">
        <v>1</v>
      </c>
    </row>
    <row r="17" spans="3:10" x14ac:dyDescent="0.25">
      <c r="C17" t="s">
        <v>587</v>
      </c>
      <c r="E17" t="s">
        <v>576</v>
      </c>
      <c r="F17" s="6">
        <v>45809</v>
      </c>
      <c r="G17" s="35">
        <v>1</v>
      </c>
    </row>
    <row r="18" spans="3:10" x14ac:dyDescent="0.25">
      <c r="C18" t="s">
        <v>588</v>
      </c>
      <c r="E18" t="s">
        <v>576</v>
      </c>
      <c r="F18" s="6">
        <v>45809</v>
      </c>
      <c r="G18" s="35">
        <v>1</v>
      </c>
    </row>
    <row r="19" spans="3:10" x14ac:dyDescent="0.25">
      <c r="C19" t="s">
        <v>589</v>
      </c>
      <c r="E19" t="s">
        <v>576</v>
      </c>
      <c r="F19" s="6">
        <v>45809</v>
      </c>
      <c r="G19" s="35">
        <v>1</v>
      </c>
    </row>
    <row r="20" spans="3:10" x14ac:dyDescent="0.25">
      <c r="C20" t="s">
        <v>601</v>
      </c>
      <c r="E20" t="s">
        <v>576</v>
      </c>
      <c r="F20" s="6">
        <v>45809</v>
      </c>
      <c r="G20" s="35">
        <v>1</v>
      </c>
    </row>
    <row r="21" spans="3:10" x14ac:dyDescent="0.25">
      <c r="C21" t="s">
        <v>611</v>
      </c>
      <c r="E21" t="s">
        <v>35</v>
      </c>
      <c r="F21" s="6">
        <v>45962</v>
      </c>
      <c r="G21" s="35">
        <v>999</v>
      </c>
    </row>
    <row r="22" spans="3:10" x14ac:dyDescent="0.25">
      <c r="C22" t="s">
        <v>612</v>
      </c>
      <c r="E22" t="s">
        <v>35</v>
      </c>
      <c r="F22" s="6">
        <v>45962</v>
      </c>
      <c r="G22" s="35">
        <v>169</v>
      </c>
    </row>
    <row r="23" spans="3:10" x14ac:dyDescent="0.25">
      <c r="C23" t="s">
        <v>613</v>
      </c>
      <c r="E23" t="s">
        <v>35</v>
      </c>
      <c r="F23" s="6">
        <v>45962</v>
      </c>
      <c r="G23" s="35">
        <v>29</v>
      </c>
    </row>
    <row r="24" spans="3:10" x14ac:dyDescent="0.25">
      <c r="C24" t="s">
        <v>614</v>
      </c>
      <c r="E24" t="s">
        <v>35</v>
      </c>
      <c r="F24" s="6">
        <v>45962</v>
      </c>
      <c r="G24" s="35">
        <v>82.75</v>
      </c>
    </row>
    <row r="25" spans="3:10" x14ac:dyDescent="0.25">
      <c r="F25" s="13" t="s">
        <v>492</v>
      </c>
      <c r="G25" s="54">
        <f>SUM(G5:G24)</f>
        <v>7745.0699999999988</v>
      </c>
      <c r="H25" s="54"/>
      <c r="I25" s="67" t="s">
        <v>599</v>
      </c>
      <c r="J25" s="68">
        <f>SUM(I7:I23)</f>
        <v>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FB7E-5527-4FDE-8255-000BB5D856C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A2EE-6464-4ECC-B1B5-81DF74B53E70}">
  <dimension ref="A3:E80"/>
  <sheetViews>
    <sheetView tabSelected="1" topLeftCell="B1" workbookViewId="0">
      <selection activeCell="E20" sqref="E20"/>
    </sheetView>
  </sheetViews>
  <sheetFormatPr defaultRowHeight="15" x14ac:dyDescent="0.25"/>
  <cols>
    <col min="1" max="1" width="45" customWidth="1"/>
    <col min="2" max="2" width="41.85546875" customWidth="1"/>
    <col min="3" max="3" width="38.85546875" customWidth="1"/>
    <col min="4" max="4" width="24.85546875" style="35" customWidth="1"/>
    <col min="5" max="5" width="24.28515625" customWidth="1"/>
  </cols>
  <sheetData>
    <row r="3" spans="1:4" ht="23.25" x14ac:dyDescent="0.35">
      <c r="A3" s="33" t="s">
        <v>602</v>
      </c>
      <c r="B3" s="33"/>
      <c r="C3" s="33"/>
      <c r="D3" s="49"/>
    </row>
    <row r="4" spans="1:4" ht="23.25" x14ac:dyDescent="0.35">
      <c r="A4" s="33"/>
      <c r="B4" s="33"/>
      <c r="C4" s="33"/>
      <c r="D4" s="49"/>
    </row>
    <row r="5" spans="1:4" ht="18" thickBot="1" x14ac:dyDescent="0.35">
      <c r="A5" s="2" t="s">
        <v>577</v>
      </c>
      <c r="B5" s="2"/>
      <c r="C5" s="2"/>
      <c r="D5" s="50"/>
    </row>
    <row r="6" spans="1:4" ht="15.75" thickTop="1" x14ac:dyDescent="0.25"/>
    <row r="7" spans="1:4" ht="15.75" thickBot="1" x14ac:dyDescent="0.3">
      <c r="A7" s="10" t="s">
        <v>437</v>
      </c>
      <c r="B7" s="10"/>
      <c r="C7" s="10"/>
      <c r="D7" s="34">
        <f>SUM(D11+D21)</f>
        <v>649737.73</v>
      </c>
    </row>
    <row r="8" spans="1:4" ht="15.75" thickTop="1" x14ac:dyDescent="0.25"/>
    <row r="9" spans="1:4" ht="15.75" thickBot="1" x14ac:dyDescent="0.3">
      <c r="A9" s="3" t="s">
        <v>550</v>
      </c>
      <c r="B9" s="3"/>
      <c r="C9" s="3"/>
      <c r="D9" s="51"/>
    </row>
    <row r="11" spans="1:4" ht="15.75" thickBot="1" x14ac:dyDescent="0.3">
      <c r="A11" s="10" t="s">
        <v>437</v>
      </c>
      <c r="B11" s="10"/>
      <c r="C11" s="10"/>
      <c r="D11" s="34">
        <f>SUM('Asset Register 25-26'!I27)</f>
        <v>640984.16</v>
      </c>
    </row>
    <row r="12" spans="1:4" ht="15.75" thickTop="1" x14ac:dyDescent="0.25"/>
    <row r="13" spans="1:4" ht="18" thickBot="1" x14ac:dyDescent="0.35">
      <c r="A13" s="2" t="s">
        <v>578</v>
      </c>
      <c r="B13" s="2"/>
      <c r="C13" s="2"/>
      <c r="D13" s="50"/>
    </row>
    <row r="14" spans="1:4" ht="15.75" thickTop="1" x14ac:dyDescent="0.25"/>
    <row r="15" spans="1:4" ht="15.75" thickBot="1" x14ac:dyDescent="0.3">
      <c r="A15" s="10" t="s">
        <v>621</v>
      </c>
      <c r="B15" s="10"/>
      <c r="C15" s="10"/>
      <c r="D15" s="34">
        <f>SUM(D21)</f>
        <v>8753.57</v>
      </c>
    </row>
    <row r="16" spans="1:4" ht="15.75" thickTop="1" x14ac:dyDescent="0.25"/>
    <row r="17" spans="1:4" x14ac:dyDescent="0.25">
      <c r="A17" t="s">
        <v>579</v>
      </c>
      <c r="D17" s="35">
        <f>SUM(D51)</f>
        <v>9763.57</v>
      </c>
    </row>
    <row r="18" spans="1:4" x14ac:dyDescent="0.25">
      <c r="A18" t="s">
        <v>596</v>
      </c>
      <c r="D18" s="35">
        <f>SUM(D79)</f>
        <v>1010</v>
      </c>
    </row>
    <row r="21" spans="1:4" ht="15.75" thickBot="1" x14ac:dyDescent="0.3">
      <c r="A21" s="10" t="s">
        <v>578</v>
      </c>
      <c r="B21" s="10"/>
      <c r="C21" s="10"/>
      <c r="D21" s="34">
        <f>D17-D18</f>
        <v>8753.57</v>
      </c>
    </row>
    <row r="22" spans="1:4" ht="15.75" thickTop="1" x14ac:dyDescent="0.25"/>
    <row r="24" spans="1:4" ht="20.25" thickBot="1" x14ac:dyDescent="0.35">
      <c r="A24" s="36" t="s">
        <v>579</v>
      </c>
      <c r="B24" s="36"/>
      <c r="C24" s="36"/>
      <c r="D24" s="52"/>
    </row>
    <row r="25" spans="1:4" ht="15.75" thickTop="1" x14ac:dyDescent="0.25"/>
    <row r="26" spans="1:4" ht="15.75" thickBot="1" x14ac:dyDescent="0.3">
      <c r="A26" s="3" t="s">
        <v>6</v>
      </c>
      <c r="B26" s="3" t="s">
        <v>7</v>
      </c>
      <c r="C26" s="3" t="s">
        <v>0</v>
      </c>
      <c r="D26" s="51" t="s">
        <v>13</v>
      </c>
    </row>
    <row r="27" spans="1:4" x14ac:dyDescent="0.25">
      <c r="A27" t="s">
        <v>580</v>
      </c>
      <c r="B27" s="6" t="s">
        <v>5</v>
      </c>
      <c r="C27" t="s">
        <v>590</v>
      </c>
      <c r="D27" s="53">
        <v>135.97999999999999</v>
      </c>
    </row>
    <row r="28" spans="1:4" x14ac:dyDescent="0.25">
      <c r="A28" t="s">
        <v>581</v>
      </c>
      <c r="B28" s="6" t="s">
        <v>5</v>
      </c>
      <c r="C28" t="s">
        <v>590</v>
      </c>
      <c r="D28" s="53">
        <v>1</v>
      </c>
    </row>
    <row r="29" spans="1:4" x14ac:dyDescent="0.25">
      <c r="A29" t="s">
        <v>582</v>
      </c>
      <c r="B29" s="6" t="s">
        <v>5</v>
      </c>
      <c r="C29" t="s">
        <v>590</v>
      </c>
      <c r="D29" s="35">
        <v>1</v>
      </c>
    </row>
    <row r="30" spans="1:4" x14ac:dyDescent="0.25">
      <c r="A30" t="s">
        <v>584</v>
      </c>
      <c r="B30" s="6" t="s">
        <v>5</v>
      </c>
      <c r="C30" t="s">
        <v>590</v>
      </c>
      <c r="D30" s="35">
        <v>1</v>
      </c>
    </row>
    <row r="31" spans="1:4" x14ac:dyDescent="0.25">
      <c r="A31" t="s">
        <v>585</v>
      </c>
      <c r="B31" s="6" t="s">
        <v>5</v>
      </c>
      <c r="C31" t="s">
        <v>590</v>
      </c>
      <c r="D31" s="35">
        <v>1</v>
      </c>
    </row>
    <row r="32" spans="1:4" x14ac:dyDescent="0.25">
      <c r="A32" t="s">
        <v>586</v>
      </c>
      <c r="B32" s="6" t="s">
        <v>5</v>
      </c>
      <c r="C32" t="s">
        <v>590</v>
      </c>
      <c r="D32" s="35">
        <v>1</v>
      </c>
    </row>
    <row r="33" spans="1:4" x14ac:dyDescent="0.25">
      <c r="A33" t="s">
        <v>587</v>
      </c>
      <c r="B33" s="6" t="s">
        <v>5</v>
      </c>
      <c r="C33" t="s">
        <v>590</v>
      </c>
      <c r="D33" s="35">
        <v>1</v>
      </c>
    </row>
    <row r="34" spans="1:4" x14ac:dyDescent="0.25">
      <c r="A34" t="s">
        <v>588</v>
      </c>
      <c r="B34" s="6" t="s">
        <v>5</v>
      </c>
      <c r="C34" t="s">
        <v>590</v>
      </c>
      <c r="D34" s="35">
        <v>1</v>
      </c>
    </row>
    <row r="35" spans="1:4" x14ac:dyDescent="0.25">
      <c r="A35" t="s">
        <v>589</v>
      </c>
      <c r="B35" s="6" t="s">
        <v>5</v>
      </c>
      <c r="C35" t="s">
        <v>590</v>
      </c>
      <c r="D35" s="35">
        <v>1</v>
      </c>
    </row>
    <row r="36" spans="1:4" x14ac:dyDescent="0.25">
      <c r="A36" t="s">
        <v>601</v>
      </c>
      <c r="B36" s="6" t="s">
        <v>5</v>
      </c>
      <c r="C36" t="s">
        <v>590</v>
      </c>
      <c r="D36" s="35">
        <v>1</v>
      </c>
    </row>
    <row r="37" spans="1:4" x14ac:dyDescent="0.25">
      <c r="A37" t="s">
        <v>573</v>
      </c>
      <c r="B37" t="s">
        <v>606</v>
      </c>
      <c r="C37" t="s">
        <v>607</v>
      </c>
      <c r="D37" s="35">
        <v>615.65</v>
      </c>
    </row>
    <row r="38" spans="1:4" x14ac:dyDescent="0.25">
      <c r="A38" t="s">
        <v>573</v>
      </c>
      <c r="B38" t="s">
        <v>606</v>
      </c>
      <c r="C38" t="s">
        <v>609</v>
      </c>
      <c r="D38" s="35">
        <v>604.28</v>
      </c>
    </row>
    <row r="39" spans="1:4" x14ac:dyDescent="0.25">
      <c r="A39" t="s">
        <v>573</v>
      </c>
      <c r="B39" t="s">
        <v>606</v>
      </c>
      <c r="C39" t="s">
        <v>610</v>
      </c>
      <c r="D39" s="35">
        <v>721.61</v>
      </c>
    </row>
    <row r="40" spans="1:4" x14ac:dyDescent="0.25">
      <c r="A40" t="s">
        <v>573</v>
      </c>
      <c r="B40" t="s">
        <v>606</v>
      </c>
      <c r="C40" t="s">
        <v>619</v>
      </c>
      <c r="D40" s="35">
        <v>595.01</v>
      </c>
    </row>
    <row r="41" spans="1:4" x14ac:dyDescent="0.25">
      <c r="A41" t="s">
        <v>611</v>
      </c>
      <c r="B41" s="6" t="s">
        <v>5</v>
      </c>
      <c r="C41" t="s">
        <v>590</v>
      </c>
      <c r="D41" s="35">
        <v>999</v>
      </c>
    </row>
    <row r="42" spans="1:4" x14ac:dyDescent="0.25">
      <c r="A42" t="s">
        <v>612</v>
      </c>
      <c r="B42" s="6" t="s">
        <v>5</v>
      </c>
      <c r="C42" t="s">
        <v>590</v>
      </c>
      <c r="D42" s="35">
        <v>169</v>
      </c>
    </row>
    <row r="43" spans="1:4" x14ac:dyDescent="0.25">
      <c r="A43" t="s">
        <v>613</v>
      </c>
      <c r="B43" s="6" t="s">
        <v>5</v>
      </c>
      <c r="C43" t="s">
        <v>590</v>
      </c>
      <c r="D43" s="35">
        <v>29</v>
      </c>
    </row>
    <row r="44" spans="1:4" x14ac:dyDescent="0.25">
      <c r="A44" t="s">
        <v>614</v>
      </c>
      <c r="B44" s="6" t="s">
        <v>5</v>
      </c>
      <c r="C44" t="s">
        <v>590</v>
      </c>
      <c r="D44" s="35">
        <v>82.75</v>
      </c>
    </row>
    <row r="45" spans="1:4" x14ac:dyDescent="0.25">
      <c r="A45" t="s">
        <v>618</v>
      </c>
      <c r="B45" s="6" t="s">
        <v>605</v>
      </c>
      <c r="C45" t="s">
        <v>44</v>
      </c>
      <c r="D45" s="35">
        <v>2750</v>
      </c>
    </row>
    <row r="46" spans="1:4" x14ac:dyDescent="0.25">
      <c r="A46" t="s">
        <v>625</v>
      </c>
      <c r="B46" s="6" t="s">
        <v>606</v>
      </c>
      <c r="C46" t="s">
        <v>616</v>
      </c>
      <c r="D46" s="35">
        <v>3052.29</v>
      </c>
    </row>
    <row r="51" spans="1:5" ht="15.75" thickBot="1" x14ac:dyDescent="0.3">
      <c r="C51" s="10" t="s">
        <v>446</v>
      </c>
      <c r="D51" s="54">
        <f>SUM(D27:D46)</f>
        <v>9763.57</v>
      </c>
    </row>
    <row r="52" spans="1:5" ht="15.75" thickTop="1" x14ac:dyDescent="0.25"/>
    <row r="53" spans="1:5" ht="20.25" thickBot="1" x14ac:dyDescent="0.35">
      <c r="A53" s="36" t="s">
        <v>596</v>
      </c>
      <c r="B53" s="36"/>
      <c r="C53" s="36"/>
      <c r="D53" s="52"/>
      <c r="E53" s="36"/>
    </row>
    <row r="54" spans="1:5" ht="15.75" thickTop="1" x14ac:dyDescent="0.25"/>
    <row r="55" spans="1:5" ht="15.75" thickBot="1" x14ac:dyDescent="0.3">
      <c r="A55" s="3" t="s">
        <v>6</v>
      </c>
      <c r="B55" s="3" t="s">
        <v>7</v>
      </c>
      <c r="C55" s="3" t="s">
        <v>0</v>
      </c>
      <c r="D55" s="48" t="s">
        <v>445</v>
      </c>
    </row>
    <row r="56" spans="1:5" x14ac:dyDescent="0.25">
      <c r="A56" t="s">
        <v>591</v>
      </c>
      <c r="B56" s="6" t="s">
        <v>592</v>
      </c>
      <c r="C56" t="s">
        <v>590</v>
      </c>
      <c r="D56" s="35">
        <v>1</v>
      </c>
    </row>
    <row r="57" spans="1:5" x14ac:dyDescent="0.25">
      <c r="A57" t="s">
        <v>593</v>
      </c>
      <c r="B57" t="s">
        <v>592</v>
      </c>
      <c r="C57" t="s">
        <v>590</v>
      </c>
      <c r="D57" s="35">
        <v>1</v>
      </c>
    </row>
    <row r="58" spans="1:5" x14ac:dyDescent="0.25">
      <c r="A58" t="s">
        <v>594</v>
      </c>
      <c r="B58" t="s">
        <v>592</v>
      </c>
      <c r="C58" t="s">
        <v>590</v>
      </c>
      <c r="D58" s="35">
        <v>1</v>
      </c>
    </row>
    <row r="59" spans="1:5" x14ac:dyDescent="0.25">
      <c r="A59" t="s">
        <v>588</v>
      </c>
      <c r="B59" t="s">
        <v>592</v>
      </c>
      <c r="C59" t="s">
        <v>590</v>
      </c>
      <c r="D59" s="35">
        <v>1</v>
      </c>
    </row>
    <row r="60" spans="1:5" x14ac:dyDescent="0.25">
      <c r="A60" t="s">
        <v>595</v>
      </c>
      <c r="B60" t="s">
        <v>592</v>
      </c>
      <c r="C60" t="s">
        <v>590</v>
      </c>
      <c r="D60" s="35">
        <v>1</v>
      </c>
    </row>
    <row r="61" spans="1:5" x14ac:dyDescent="0.25">
      <c r="A61" t="s">
        <v>604</v>
      </c>
      <c r="B61" t="s">
        <v>605</v>
      </c>
      <c r="C61" t="s">
        <v>44</v>
      </c>
      <c r="D61" s="35">
        <v>1000</v>
      </c>
    </row>
    <row r="62" spans="1:5" x14ac:dyDescent="0.25">
      <c r="A62" t="s">
        <v>573</v>
      </c>
      <c r="B62" t="s">
        <v>606</v>
      </c>
      <c r="C62" t="s">
        <v>607</v>
      </c>
      <c r="D62" s="35">
        <v>1</v>
      </c>
    </row>
    <row r="63" spans="1:5" x14ac:dyDescent="0.25">
      <c r="A63" t="s">
        <v>573</v>
      </c>
      <c r="B63" t="s">
        <v>606</v>
      </c>
      <c r="C63" t="s">
        <v>609</v>
      </c>
      <c r="D63" s="35">
        <v>1</v>
      </c>
    </row>
    <row r="64" spans="1:5" x14ac:dyDescent="0.25">
      <c r="A64" t="s">
        <v>573</v>
      </c>
      <c r="B64" t="s">
        <v>606</v>
      </c>
      <c r="C64" t="s">
        <v>610</v>
      </c>
      <c r="D64" s="35">
        <v>1</v>
      </c>
    </row>
    <row r="65" spans="1:4" x14ac:dyDescent="0.25">
      <c r="A65" t="s">
        <v>620</v>
      </c>
      <c r="B65" t="s">
        <v>606</v>
      </c>
      <c r="C65" t="s">
        <v>616</v>
      </c>
      <c r="D65" s="35">
        <v>1</v>
      </c>
    </row>
    <row r="66" spans="1:4" x14ac:dyDescent="0.25">
      <c r="A66" t="s">
        <v>573</v>
      </c>
      <c r="B66" t="s">
        <v>606</v>
      </c>
      <c r="C66" t="s">
        <v>619</v>
      </c>
      <c r="D66" s="35">
        <v>1</v>
      </c>
    </row>
    <row r="78" spans="1:4" x14ac:dyDescent="0.25">
      <c r="D78"/>
    </row>
    <row r="79" spans="1:4" ht="15.75" thickBot="1" x14ac:dyDescent="0.3">
      <c r="C79" s="10" t="s">
        <v>446</v>
      </c>
      <c r="D79" s="54">
        <f>SUM(D56:D67)</f>
        <v>1010</v>
      </c>
    </row>
    <row r="80" spans="1:4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E38F-2C92-4F99-8094-AA7B614AA68D}">
  <dimension ref="B2:M46"/>
  <sheetViews>
    <sheetView topLeftCell="E1" workbookViewId="0">
      <selection activeCell="I28" sqref="I28"/>
    </sheetView>
  </sheetViews>
  <sheetFormatPr defaultRowHeight="15" x14ac:dyDescent="0.25"/>
  <cols>
    <col min="1" max="1" width="4.42578125" customWidth="1"/>
    <col min="2" max="2" width="57" customWidth="1"/>
    <col min="3" max="3" width="17.5703125" customWidth="1"/>
    <col min="4" max="4" width="34.140625" customWidth="1"/>
    <col min="5" max="5" width="12.28515625" customWidth="1"/>
    <col min="6" max="6" width="23.7109375" customWidth="1"/>
    <col min="7" max="7" width="15.7109375" customWidth="1"/>
    <col min="8" max="8" width="21.42578125" customWidth="1"/>
    <col min="9" max="10" width="18.7109375" customWidth="1"/>
    <col min="11" max="12" width="19.7109375" customWidth="1"/>
    <col min="13" max="13" width="39.28515625" customWidth="1"/>
    <col min="14" max="14" width="19.7109375" customWidth="1"/>
  </cols>
  <sheetData>
    <row r="2" spans="2:13" ht="51.75" x14ac:dyDescent="0.25">
      <c r="B2" s="25" t="s">
        <v>6</v>
      </c>
      <c r="C2" s="25" t="s">
        <v>7</v>
      </c>
      <c r="D2" s="26" t="s">
        <v>0</v>
      </c>
      <c r="E2" s="27" t="s">
        <v>11</v>
      </c>
      <c r="F2" s="27" t="s">
        <v>8</v>
      </c>
      <c r="G2" s="27" t="s">
        <v>348</v>
      </c>
      <c r="H2" s="28" t="s">
        <v>351</v>
      </c>
      <c r="I2" s="28" t="s">
        <v>352</v>
      </c>
      <c r="J2" s="28" t="s">
        <v>440</v>
      </c>
      <c r="K2" s="29" t="s">
        <v>439</v>
      </c>
      <c r="L2" s="27" t="s">
        <v>9</v>
      </c>
      <c r="M2" s="27" t="s">
        <v>534</v>
      </c>
    </row>
    <row r="3" spans="2:13" x14ac:dyDescent="0.25">
      <c r="B3" t="s">
        <v>347</v>
      </c>
      <c r="C3" t="s">
        <v>349</v>
      </c>
      <c r="D3" t="s">
        <v>350</v>
      </c>
      <c r="F3" t="s">
        <v>36</v>
      </c>
      <c r="G3" t="s">
        <v>339</v>
      </c>
      <c r="H3" s="37">
        <v>2000</v>
      </c>
      <c r="I3" s="35">
        <v>149798.39999999999</v>
      </c>
      <c r="J3" s="23"/>
      <c r="K3" s="23">
        <v>219353.76</v>
      </c>
      <c r="L3" s="23">
        <v>213353.76</v>
      </c>
    </row>
    <row r="4" spans="2:13" x14ac:dyDescent="0.25">
      <c r="B4" t="s">
        <v>355</v>
      </c>
      <c r="C4" t="s">
        <v>353</v>
      </c>
      <c r="D4" t="s">
        <v>356</v>
      </c>
      <c r="F4" t="s">
        <v>36</v>
      </c>
      <c r="G4" t="s">
        <v>339</v>
      </c>
      <c r="H4" s="37">
        <v>1967</v>
      </c>
      <c r="I4" s="35">
        <v>161416.84</v>
      </c>
      <c r="J4" s="23"/>
      <c r="K4" s="24">
        <v>229901.59</v>
      </c>
      <c r="L4" s="23">
        <v>229901.59</v>
      </c>
    </row>
    <row r="5" spans="2:13" x14ac:dyDescent="0.25">
      <c r="B5" t="s">
        <v>357</v>
      </c>
      <c r="C5" t="s">
        <v>358</v>
      </c>
      <c r="D5" t="s">
        <v>359</v>
      </c>
      <c r="F5" t="s">
        <v>36</v>
      </c>
      <c r="G5" t="s">
        <v>339</v>
      </c>
      <c r="H5" s="37">
        <v>1931</v>
      </c>
      <c r="I5" s="35">
        <v>1</v>
      </c>
      <c r="J5" s="23"/>
      <c r="K5" s="23">
        <v>1</v>
      </c>
      <c r="L5" s="23">
        <v>1</v>
      </c>
    </row>
    <row r="6" spans="2:13" x14ac:dyDescent="0.25">
      <c r="B6" t="s">
        <v>2</v>
      </c>
      <c r="C6" t="s">
        <v>358</v>
      </c>
      <c r="D6" t="s">
        <v>354</v>
      </c>
      <c r="F6" t="s">
        <v>36</v>
      </c>
      <c r="G6" t="s">
        <v>339</v>
      </c>
      <c r="H6" s="37">
        <v>1900</v>
      </c>
      <c r="I6" s="35">
        <v>1</v>
      </c>
      <c r="J6" s="23"/>
      <c r="K6" s="23">
        <v>1</v>
      </c>
      <c r="L6" s="23">
        <v>1</v>
      </c>
    </row>
    <row r="7" spans="2:13" x14ac:dyDescent="0.25">
      <c r="B7" t="s">
        <v>360</v>
      </c>
      <c r="C7" t="s">
        <v>358</v>
      </c>
      <c r="D7" t="s">
        <v>354</v>
      </c>
      <c r="F7" t="s">
        <v>36</v>
      </c>
      <c r="G7" t="s">
        <v>339</v>
      </c>
      <c r="H7" s="37">
        <v>1991</v>
      </c>
      <c r="I7" s="35">
        <v>30000</v>
      </c>
      <c r="J7" s="11"/>
      <c r="K7" s="23"/>
    </row>
    <row r="8" spans="2:13" x14ac:dyDescent="0.25">
      <c r="B8" t="s">
        <v>3</v>
      </c>
      <c r="C8" t="s">
        <v>358</v>
      </c>
      <c r="D8" t="s">
        <v>354</v>
      </c>
      <c r="F8" t="s">
        <v>36</v>
      </c>
      <c r="G8" t="s">
        <v>339</v>
      </c>
      <c r="H8" s="37">
        <v>1996</v>
      </c>
      <c r="I8" s="35">
        <v>17014.759999999998</v>
      </c>
      <c r="J8" s="23"/>
      <c r="M8" t="s">
        <v>457</v>
      </c>
    </row>
    <row r="9" spans="2:13" x14ac:dyDescent="0.25">
      <c r="B9" t="s">
        <v>441</v>
      </c>
      <c r="C9" t="s">
        <v>358</v>
      </c>
      <c r="D9" t="s">
        <v>442</v>
      </c>
      <c r="F9" t="s">
        <v>36</v>
      </c>
      <c r="G9" t="s">
        <v>339</v>
      </c>
      <c r="H9" s="37">
        <v>1969</v>
      </c>
      <c r="I9" s="35">
        <v>500</v>
      </c>
      <c r="J9" s="23"/>
      <c r="M9" t="s">
        <v>443</v>
      </c>
    </row>
    <row r="10" spans="2:13" x14ac:dyDescent="0.25">
      <c r="B10" t="s">
        <v>361</v>
      </c>
      <c r="C10" t="s">
        <v>358</v>
      </c>
      <c r="D10" t="s">
        <v>359</v>
      </c>
      <c r="F10" t="s">
        <v>36</v>
      </c>
      <c r="G10" t="s">
        <v>339</v>
      </c>
      <c r="H10" s="37">
        <v>1999</v>
      </c>
      <c r="I10" s="35">
        <v>1</v>
      </c>
      <c r="J10" s="23"/>
      <c r="K10" s="23">
        <v>1</v>
      </c>
      <c r="L10" s="23">
        <v>1</v>
      </c>
    </row>
    <row r="11" spans="2:13" x14ac:dyDescent="0.25">
      <c r="B11" t="s">
        <v>362</v>
      </c>
      <c r="C11" t="s">
        <v>329</v>
      </c>
      <c r="D11" s="86" t="s">
        <v>624</v>
      </c>
      <c r="F11" t="s">
        <v>24</v>
      </c>
      <c r="G11" t="s">
        <v>339</v>
      </c>
      <c r="H11" s="37">
        <v>2018</v>
      </c>
      <c r="I11" s="35">
        <f>SUM('Defibs '!H10)</f>
        <v>2</v>
      </c>
      <c r="J11" s="23"/>
    </row>
    <row r="12" spans="2:13" x14ac:dyDescent="0.25">
      <c r="B12" t="s">
        <v>503</v>
      </c>
      <c r="C12" t="s">
        <v>329</v>
      </c>
      <c r="D12" s="86" t="s">
        <v>624</v>
      </c>
      <c r="F12" t="s">
        <v>36</v>
      </c>
      <c r="G12" t="s">
        <v>339</v>
      </c>
      <c r="H12" s="37" t="s">
        <v>501</v>
      </c>
      <c r="I12" s="35">
        <f>SUM('Street Lights '!I198)</f>
        <v>60868.09</v>
      </c>
      <c r="J12" s="23"/>
    </row>
    <row r="13" spans="2:13" x14ac:dyDescent="0.25">
      <c r="B13" t="s">
        <v>504</v>
      </c>
      <c r="C13" t="s">
        <v>329</v>
      </c>
      <c r="D13" s="85" t="s">
        <v>363</v>
      </c>
      <c r="F13" t="s">
        <v>36</v>
      </c>
      <c r="G13" t="s">
        <v>339</v>
      </c>
      <c r="H13" s="37" t="s">
        <v>364</v>
      </c>
      <c r="I13" s="35">
        <f>SUM('Bus Shelters'!I18)</f>
        <v>18661</v>
      </c>
      <c r="J13" s="23"/>
      <c r="K13" s="23">
        <v>69340.73</v>
      </c>
      <c r="L13" s="23">
        <v>69340.73</v>
      </c>
    </row>
    <row r="14" spans="2:13" x14ac:dyDescent="0.25">
      <c r="B14" t="s">
        <v>500</v>
      </c>
      <c r="C14" t="s">
        <v>329</v>
      </c>
      <c r="D14" s="85" t="s">
        <v>363</v>
      </c>
      <c r="F14" t="s">
        <v>36</v>
      </c>
      <c r="G14" t="s">
        <v>339</v>
      </c>
      <c r="H14" s="37" t="s">
        <v>501</v>
      </c>
      <c r="I14" s="35">
        <f>SUM('Litter Bins'!G14+'Dog Bins '!H31)</f>
        <v>16226.119999999999</v>
      </c>
      <c r="J14" s="23"/>
      <c r="K14" s="23"/>
      <c r="L14" s="23"/>
    </row>
    <row r="15" spans="2:13" x14ac:dyDescent="0.25">
      <c r="B15" t="s">
        <v>530</v>
      </c>
      <c r="C15" t="s">
        <v>329</v>
      </c>
      <c r="D15" s="85" t="s">
        <v>363</v>
      </c>
      <c r="F15" t="s">
        <v>36</v>
      </c>
      <c r="G15" t="s">
        <v>339</v>
      </c>
      <c r="H15" s="37" t="s">
        <v>364</v>
      </c>
      <c r="I15" s="35">
        <f>SUM('Fencing &amp; Gates '!H37)</f>
        <v>14160.44</v>
      </c>
      <c r="J15" s="23"/>
      <c r="K15" s="23">
        <v>22721</v>
      </c>
      <c r="L15" s="23">
        <v>22721</v>
      </c>
      <c r="M15" t="s">
        <v>532</v>
      </c>
    </row>
    <row r="16" spans="2:13" x14ac:dyDescent="0.25">
      <c r="B16" t="s">
        <v>529</v>
      </c>
      <c r="C16" t="s">
        <v>329</v>
      </c>
      <c r="D16" s="85" t="s">
        <v>366</v>
      </c>
      <c r="F16" t="s">
        <v>36</v>
      </c>
      <c r="G16" t="s">
        <v>339</v>
      </c>
      <c r="H16" s="37" t="s">
        <v>366</v>
      </c>
      <c r="I16" s="35">
        <f>SUM('Playing Equipment'!F42)</f>
        <v>141878</v>
      </c>
      <c r="J16" s="23"/>
      <c r="K16" s="23">
        <v>125029</v>
      </c>
      <c r="L16" s="23">
        <v>125029</v>
      </c>
    </row>
    <row r="17" spans="2:13" x14ac:dyDescent="0.25">
      <c r="B17" t="s">
        <v>5</v>
      </c>
      <c r="C17" t="s">
        <v>329</v>
      </c>
      <c r="D17" s="87" t="s">
        <v>4</v>
      </c>
      <c r="F17" t="s">
        <v>36</v>
      </c>
      <c r="G17" t="s">
        <v>365</v>
      </c>
      <c r="H17" s="37" t="s">
        <v>343</v>
      </c>
      <c r="I17" s="35">
        <f>SUM('Office Content '!G25)</f>
        <v>7745.0699999999988</v>
      </c>
      <c r="J17" s="23"/>
      <c r="K17" s="23">
        <v>7888</v>
      </c>
      <c r="L17" s="23">
        <v>7888</v>
      </c>
      <c r="M17" t="s">
        <v>533</v>
      </c>
    </row>
    <row r="18" spans="2:13" x14ac:dyDescent="0.25">
      <c r="B18" t="s">
        <v>498</v>
      </c>
      <c r="C18" t="s">
        <v>329</v>
      </c>
      <c r="D18" s="85" t="s">
        <v>499</v>
      </c>
      <c r="F18" t="s">
        <v>36</v>
      </c>
      <c r="G18" t="s">
        <v>339</v>
      </c>
      <c r="H18" s="37" t="s">
        <v>343</v>
      </c>
      <c r="I18" s="35">
        <f>SUM('Notice Boards Signage'!H10+'Notice Boards Signage'!H23)</f>
        <v>7478</v>
      </c>
      <c r="J18" s="23"/>
      <c r="K18" s="23"/>
      <c r="L18" s="23"/>
    </row>
    <row r="19" spans="2:13" x14ac:dyDescent="0.25">
      <c r="B19" t="s">
        <v>516</v>
      </c>
      <c r="C19" t="s">
        <v>329</v>
      </c>
      <c r="D19" s="85" t="s">
        <v>499</v>
      </c>
      <c r="F19" t="s">
        <v>36</v>
      </c>
      <c r="G19" s="23" t="s">
        <v>339</v>
      </c>
      <c r="H19" s="37" t="s">
        <v>364</v>
      </c>
      <c r="I19" s="35">
        <f>SUM(Benches!H83)</f>
        <v>13210</v>
      </c>
      <c r="J19" s="23"/>
      <c r="K19" s="23">
        <v>19726</v>
      </c>
      <c r="L19" s="23">
        <v>19726</v>
      </c>
    </row>
    <row r="20" spans="2:13" x14ac:dyDescent="0.25">
      <c r="B20" t="s">
        <v>367</v>
      </c>
      <c r="C20" t="s">
        <v>518</v>
      </c>
      <c r="D20" t="s">
        <v>354</v>
      </c>
      <c r="F20" t="s">
        <v>35</v>
      </c>
      <c r="G20" t="s">
        <v>339</v>
      </c>
      <c r="H20" s="37" t="s">
        <v>368</v>
      </c>
      <c r="I20" s="53">
        <v>10244.41</v>
      </c>
      <c r="J20" s="24"/>
      <c r="K20" s="23">
        <v>23668</v>
      </c>
      <c r="L20" s="23">
        <v>23688</v>
      </c>
    </row>
    <row r="23" spans="2:13" x14ac:dyDescent="0.25">
      <c r="H23" s="1" t="s">
        <v>369</v>
      </c>
      <c r="I23" s="73">
        <f>SUM(I3:I20)</f>
        <v>649206.12999999989</v>
      </c>
      <c r="J23" s="31"/>
      <c r="K23" s="31">
        <f>SUM(K3:K20)</f>
        <v>717631.08</v>
      </c>
      <c r="L23" s="32"/>
      <c r="M23" s="30"/>
    </row>
    <row r="25" spans="2:13" x14ac:dyDescent="0.25">
      <c r="I25" s="75"/>
    </row>
    <row r="26" spans="2:13" x14ac:dyDescent="0.25">
      <c r="I26" s="35"/>
    </row>
    <row r="27" spans="2:13" x14ac:dyDescent="0.25">
      <c r="H27" s="13" t="s">
        <v>551</v>
      </c>
      <c r="I27" s="54">
        <v>640984.16</v>
      </c>
    </row>
    <row r="28" spans="2:13" x14ac:dyDescent="0.25">
      <c r="F28" s="35"/>
      <c r="H28" s="13" t="s">
        <v>541</v>
      </c>
      <c r="I28" s="76">
        <f>SUM('Asset Summary'!D51)</f>
        <v>9763.57</v>
      </c>
    </row>
    <row r="29" spans="2:13" x14ac:dyDescent="0.25">
      <c r="F29" s="35"/>
      <c r="H29" s="13" t="s">
        <v>540</v>
      </c>
      <c r="I29" s="77">
        <f>SUM('Asset Summary'!D79)</f>
        <v>1010</v>
      </c>
    </row>
    <row r="30" spans="2:13" x14ac:dyDescent="0.25">
      <c r="F30" s="35"/>
      <c r="H30" s="13" t="s">
        <v>542</v>
      </c>
      <c r="I30" s="54">
        <f>SUM(I27+I28-I29)</f>
        <v>649737.73</v>
      </c>
    </row>
    <row r="31" spans="2:13" x14ac:dyDescent="0.25">
      <c r="F31" s="35"/>
    </row>
    <row r="32" spans="2:13" x14ac:dyDescent="0.25">
      <c r="F32" s="35"/>
    </row>
    <row r="33" spans="6:6" x14ac:dyDescent="0.25">
      <c r="F33" s="35"/>
    </row>
    <row r="34" spans="6:6" x14ac:dyDescent="0.25">
      <c r="F34" s="35"/>
    </row>
    <row r="35" spans="6:6" x14ac:dyDescent="0.25">
      <c r="F35" s="35"/>
    </row>
    <row r="36" spans="6:6" x14ac:dyDescent="0.25">
      <c r="F36" s="35"/>
    </row>
    <row r="37" spans="6:6" x14ac:dyDescent="0.25">
      <c r="F37" s="35"/>
    </row>
    <row r="38" spans="6:6" x14ac:dyDescent="0.25">
      <c r="F38" s="35"/>
    </row>
    <row r="39" spans="6:6" x14ac:dyDescent="0.25">
      <c r="F39" s="35"/>
    </row>
    <row r="40" spans="6:6" x14ac:dyDescent="0.25">
      <c r="F40" s="35"/>
    </row>
    <row r="41" spans="6:6" x14ac:dyDescent="0.25">
      <c r="F41" s="35"/>
    </row>
    <row r="42" spans="6:6" x14ac:dyDescent="0.25">
      <c r="F42" s="35"/>
    </row>
    <row r="43" spans="6:6" x14ac:dyDescent="0.25">
      <c r="F43" s="35"/>
    </row>
    <row r="44" spans="6:6" x14ac:dyDescent="0.25">
      <c r="F44" s="35"/>
    </row>
    <row r="45" spans="6:6" x14ac:dyDescent="0.25">
      <c r="F45" s="24"/>
    </row>
    <row r="46" spans="6:6" x14ac:dyDescent="0.25">
      <c r="F46" s="35"/>
    </row>
  </sheetData>
  <hyperlinks>
    <hyperlink ref="D11" r:id="rId1" display="List Name" xr:uid="{053E1E28-9E21-404A-8A83-7A0A05CB23AF}"/>
    <hyperlink ref="D12" r:id="rId2" xr:uid="{B2EC64E6-8020-4C64-8FDB-BE21A43105DA}"/>
    <hyperlink ref="D13" r:id="rId3" xr:uid="{B6B94583-5E9F-443E-8A43-58007CE4393B}"/>
    <hyperlink ref="D14" r:id="rId4" xr:uid="{BC431A15-260E-4685-9C2C-755F527F0271}"/>
    <hyperlink ref="D15" r:id="rId5" xr:uid="{F9C7A2C7-2527-465D-BB03-54582FC04AA8}"/>
    <hyperlink ref="D16" r:id="rId6" xr:uid="{D1428D34-04FD-4512-84B3-CB363CF86E7E}"/>
    <hyperlink ref="D17" r:id="rId7" xr:uid="{66754A95-72D2-446A-9ED9-8735D86A6432}"/>
    <hyperlink ref="D18" r:id="rId8" xr:uid="{43715FF7-DBA5-4FEE-AE56-316CBD311B7F}"/>
    <hyperlink ref="D19" r:id="rId9" xr:uid="{19EE721B-2838-468F-99FD-08181F15C875}"/>
  </hyperlinks>
  <pageMargins left="0.7" right="0.7" top="0.75" bottom="0.75" header="0.3" footer="0.3"/>
  <pageSetup paperSize="9" orientation="portrait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7421-16CA-4D0B-B982-ABF40311701A}">
  <dimension ref="B1:M87"/>
  <sheetViews>
    <sheetView topLeftCell="B1" workbookViewId="0">
      <pane ySplit="1" topLeftCell="A23" activePane="bottomLeft" state="frozen"/>
      <selection pane="bottomLeft" activeCell="G53" sqref="G53"/>
    </sheetView>
  </sheetViews>
  <sheetFormatPr defaultRowHeight="15" x14ac:dyDescent="0.25"/>
  <cols>
    <col min="3" max="3" width="47.42578125" customWidth="1"/>
    <col min="4" max="4" width="21.140625" style="17" customWidth="1"/>
    <col min="5" max="5" width="14.85546875" customWidth="1"/>
    <col min="6" max="6" width="14.140625" customWidth="1"/>
    <col min="7" max="7" width="28.7109375" customWidth="1"/>
    <col min="8" max="9" width="28.7109375" style="35" customWidth="1"/>
    <col min="10" max="10" width="22.42578125" style="18" customWidth="1"/>
    <col min="11" max="11" width="24.28515625" style="35" customWidth="1"/>
    <col min="12" max="12" width="23.140625" customWidth="1"/>
    <col min="13" max="13" width="19.7109375" customWidth="1"/>
  </cols>
  <sheetData>
    <row r="1" spans="2:13" ht="15.75" thickBot="1" x14ac:dyDescent="0.3">
      <c r="B1" s="32" t="s">
        <v>301</v>
      </c>
      <c r="C1" s="39" t="s">
        <v>0</v>
      </c>
      <c r="D1" s="40" t="s">
        <v>11</v>
      </c>
      <c r="E1" s="39" t="s">
        <v>21</v>
      </c>
      <c r="F1" s="39" t="s">
        <v>8</v>
      </c>
      <c r="G1" s="39" t="s">
        <v>300</v>
      </c>
      <c r="H1" s="72" t="s">
        <v>491</v>
      </c>
      <c r="I1" s="72" t="s">
        <v>539</v>
      </c>
      <c r="J1" s="41" t="s">
        <v>12</v>
      </c>
      <c r="K1" s="72" t="s">
        <v>535</v>
      </c>
      <c r="L1" s="3"/>
      <c r="M1" s="3"/>
    </row>
    <row r="2" spans="2:13" x14ac:dyDescent="0.25">
      <c r="B2" s="32">
        <v>1</v>
      </c>
      <c r="C2" s="32" t="s">
        <v>296</v>
      </c>
      <c r="D2" s="38">
        <v>10</v>
      </c>
      <c r="E2" s="32" t="s">
        <v>297</v>
      </c>
      <c r="F2" s="42" t="s">
        <v>35</v>
      </c>
      <c r="G2" s="32"/>
      <c r="H2" s="71">
        <v>200</v>
      </c>
      <c r="I2" s="71"/>
      <c r="J2" s="43" t="s">
        <v>305</v>
      </c>
      <c r="K2" s="71"/>
      <c r="M2" s="35"/>
    </row>
    <row r="3" spans="2:13" x14ac:dyDescent="0.25">
      <c r="B3" s="32">
        <v>2</v>
      </c>
      <c r="C3" s="32" t="s">
        <v>296</v>
      </c>
      <c r="D3" s="38">
        <v>10</v>
      </c>
      <c r="E3" s="32" t="s">
        <v>297</v>
      </c>
      <c r="F3" s="42" t="s">
        <v>35</v>
      </c>
      <c r="G3" s="32"/>
      <c r="H3" s="71">
        <v>200</v>
      </c>
      <c r="I3" s="71"/>
      <c r="J3" s="43" t="s">
        <v>305</v>
      </c>
      <c r="K3" s="71"/>
    </row>
    <row r="4" spans="2:13" x14ac:dyDescent="0.25">
      <c r="B4" s="32">
        <v>3</v>
      </c>
      <c r="C4" s="32" t="s">
        <v>298</v>
      </c>
      <c r="D4" s="38"/>
      <c r="E4" s="32" t="s">
        <v>45</v>
      </c>
      <c r="F4" s="32" t="s">
        <v>290</v>
      </c>
      <c r="G4" s="1" t="s">
        <v>515</v>
      </c>
      <c r="H4" s="71"/>
      <c r="I4" s="71"/>
      <c r="J4" s="43" t="s">
        <v>305</v>
      </c>
      <c r="K4" s="71"/>
    </row>
    <row r="5" spans="2:13" x14ac:dyDescent="0.25">
      <c r="B5" s="32">
        <v>4</v>
      </c>
      <c r="C5" s="32" t="s">
        <v>299</v>
      </c>
      <c r="D5" s="38">
        <v>10</v>
      </c>
      <c r="E5" s="32" t="s">
        <v>297</v>
      </c>
      <c r="F5" s="42" t="s">
        <v>35</v>
      </c>
      <c r="G5" s="32"/>
      <c r="H5" s="71">
        <v>200</v>
      </c>
      <c r="I5" s="71"/>
      <c r="J5" s="43" t="s">
        <v>305</v>
      </c>
      <c r="K5" s="71"/>
    </row>
    <row r="6" spans="2:13" x14ac:dyDescent="0.25">
      <c r="B6" s="32">
        <v>5</v>
      </c>
      <c r="C6" s="32" t="s">
        <v>299</v>
      </c>
      <c r="D6" s="38">
        <v>10</v>
      </c>
      <c r="E6" s="32" t="s">
        <v>297</v>
      </c>
      <c r="F6" s="42" t="s">
        <v>35</v>
      </c>
      <c r="G6" s="44"/>
      <c r="H6" s="71">
        <v>200</v>
      </c>
      <c r="I6" s="71"/>
      <c r="J6" s="43" t="s">
        <v>305</v>
      </c>
      <c r="K6" s="71"/>
    </row>
    <row r="7" spans="2:13" x14ac:dyDescent="0.25">
      <c r="B7" s="32">
        <v>6</v>
      </c>
      <c r="C7" s="32" t="s">
        <v>299</v>
      </c>
      <c r="D7" s="38"/>
      <c r="E7" s="32" t="s">
        <v>45</v>
      </c>
      <c r="F7" s="32" t="s">
        <v>290</v>
      </c>
      <c r="G7" s="1" t="s">
        <v>515</v>
      </c>
      <c r="H7" s="71"/>
      <c r="I7" s="71"/>
      <c r="J7" s="43" t="s">
        <v>305</v>
      </c>
      <c r="K7" s="71"/>
    </row>
    <row r="8" spans="2:13" x14ac:dyDescent="0.25">
      <c r="B8" s="32">
        <v>7</v>
      </c>
      <c r="C8" s="32" t="s">
        <v>299</v>
      </c>
      <c r="D8" s="38">
        <v>10</v>
      </c>
      <c r="E8" s="32" t="s">
        <v>297</v>
      </c>
      <c r="F8" s="42" t="s">
        <v>35</v>
      </c>
      <c r="G8" s="44"/>
      <c r="H8" s="71">
        <v>200</v>
      </c>
      <c r="I8" s="71"/>
      <c r="J8" s="43" t="s">
        <v>305</v>
      </c>
      <c r="K8" s="71"/>
    </row>
    <row r="9" spans="2:13" x14ac:dyDescent="0.25">
      <c r="B9" s="32">
        <v>8</v>
      </c>
      <c r="C9" s="32" t="s">
        <v>302</v>
      </c>
      <c r="D9" s="38">
        <v>10</v>
      </c>
      <c r="E9" s="32" t="s">
        <v>297</v>
      </c>
      <c r="F9" s="42" t="s">
        <v>35</v>
      </c>
      <c r="G9" s="44"/>
      <c r="H9" s="71">
        <v>200</v>
      </c>
      <c r="I9" s="71"/>
      <c r="J9" s="43" t="s">
        <v>305</v>
      </c>
      <c r="K9" s="71"/>
    </row>
    <row r="10" spans="2:13" x14ac:dyDescent="0.25">
      <c r="B10" s="32">
        <v>9</v>
      </c>
      <c r="C10" s="32" t="s">
        <v>303</v>
      </c>
      <c r="D10" s="38">
        <v>10</v>
      </c>
      <c r="E10" s="32" t="s">
        <v>297</v>
      </c>
      <c r="F10" s="42" t="s">
        <v>35</v>
      </c>
      <c r="G10" s="44"/>
      <c r="H10" s="71">
        <v>200</v>
      </c>
      <c r="I10" s="71"/>
      <c r="J10" s="43" t="s">
        <v>305</v>
      </c>
      <c r="K10" s="71"/>
    </row>
    <row r="11" spans="2:13" x14ac:dyDescent="0.25">
      <c r="B11" s="32">
        <v>10</v>
      </c>
      <c r="C11" s="32" t="s">
        <v>303</v>
      </c>
      <c r="D11" s="38">
        <v>10</v>
      </c>
      <c r="E11" s="32" t="s">
        <v>297</v>
      </c>
      <c r="F11" s="42" t="s">
        <v>35</v>
      </c>
      <c r="G11" s="32"/>
      <c r="H11" s="71">
        <v>200</v>
      </c>
      <c r="I11" s="71"/>
      <c r="J11" s="43" t="s">
        <v>305</v>
      </c>
      <c r="K11" s="71"/>
    </row>
    <row r="12" spans="2:13" x14ac:dyDescent="0.25">
      <c r="B12" s="32">
        <v>11</v>
      </c>
      <c r="C12" s="32" t="s">
        <v>303</v>
      </c>
      <c r="D12" s="38">
        <v>10</v>
      </c>
      <c r="E12" s="32" t="s">
        <v>45</v>
      </c>
      <c r="F12" s="42" t="s">
        <v>35</v>
      </c>
      <c r="G12" s="44"/>
      <c r="H12" s="71">
        <v>200</v>
      </c>
      <c r="I12" s="71"/>
      <c r="J12" s="43" t="s">
        <v>305</v>
      </c>
      <c r="K12" s="71"/>
    </row>
    <row r="13" spans="2:13" x14ac:dyDescent="0.25">
      <c r="B13" s="32">
        <v>12</v>
      </c>
      <c r="C13" s="32" t="s">
        <v>304</v>
      </c>
      <c r="D13" s="38">
        <v>10</v>
      </c>
      <c r="E13" s="32" t="s">
        <v>45</v>
      </c>
      <c r="F13" s="42" t="s">
        <v>35</v>
      </c>
      <c r="G13" s="32"/>
      <c r="H13" s="71">
        <v>200</v>
      </c>
      <c r="I13" s="71"/>
      <c r="J13" s="43" t="s">
        <v>305</v>
      </c>
      <c r="K13" s="71"/>
    </row>
    <row r="14" spans="2:13" x14ac:dyDescent="0.25">
      <c r="B14" s="32">
        <v>13</v>
      </c>
      <c r="C14" s="32" t="s">
        <v>304</v>
      </c>
      <c r="D14" s="38"/>
      <c r="E14" s="32" t="s">
        <v>45</v>
      </c>
      <c r="F14" s="32" t="s">
        <v>290</v>
      </c>
      <c r="G14" s="1" t="s">
        <v>515</v>
      </c>
      <c r="H14" s="71"/>
      <c r="I14" s="71"/>
      <c r="J14" s="43" t="s">
        <v>305</v>
      </c>
      <c r="K14" s="71"/>
    </row>
    <row r="15" spans="2:13" x14ac:dyDescent="0.25">
      <c r="B15" s="32">
        <v>14</v>
      </c>
      <c r="C15" s="32" t="s">
        <v>307</v>
      </c>
      <c r="D15" s="38">
        <v>10</v>
      </c>
      <c r="E15" s="32" t="s">
        <v>297</v>
      </c>
      <c r="F15" s="42" t="s">
        <v>35</v>
      </c>
      <c r="G15" s="32"/>
      <c r="H15" s="71">
        <v>200</v>
      </c>
      <c r="I15" s="71"/>
      <c r="J15" s="43" t="s">
        <v>305</v>
      </c>
      <c r="K15" s="71"/>
    </row>
    <row r="16" spans="2:13" x14ac:dyDescent="0.25">
      <c r="B16" s="32">
        <v>15</v>
      </c>
      <c r="C16" s="32" t="s">
        <v>306</v>
      </c>
      <c r="D16" s="38">
        <v>10</v>
      </c>
      <c r="E16" s="32" t="s">
        <v>297</v>
      </c>
      <c r="F16" s="42" t="s">
        <v>35</v>
      </c>
      <c r="G16" s="32"/>
      <c r="H16" s="71">
        <v>200</v>
      </c>
      <c r="I16" s="71"/>
      <c r="J16" s="43" t="s">
        <v>305</v>
      </c>
      <c r="K16" s="71"/>
    </row>
    <row r="17" spans="2:11" x14ac:dyDescent="0.25">
      <c r="B17" s="32">
        <v>16</v>
      </c>
      <c r="C17" s="32" t="s">
        <v>308</v>
      </c>
      <c r="D17" s="38">
        <v>10</v>
      </c>
      <c r="E17" s="32" t="s">
        <v>297</v>
      </c>
      <c r="F17" s="42" t="s">
        <v>35</v>
      </c>
      <c r="G17" s="32"/>
      <c r="H17" s="71">
        <v>200</v>
      </c>
      <c r="I17" s="71"/>
      <c r="J17" s="43" t="s">
        <v>305</v>
      </c>
      <c r="K17" s="71"/>
    </row>
    <row r="18" spans="2:11" x14ac:dyDescent="0.25">
      <c r="B18" s="32">
        <v>17</v>
      </c>
      <c r="C18" s="32" t="s">
        <v>309</v>
      </c>
      <c r="D18" s="38">
        <v>10</v>
      </c>
      <c r="E18" s="32" t="s">
        <v>297</v>
      </c>
      <c r="F18" s="42" t="s">
        <v>35</v>
      </c>
      <c r="G18" s="32"/>
      <c r="H18" s="71">
        <v>200</v>
      </c>
      <c r="I18" s="71"/>
      <c r="J18" s="43" t="s">
        <v>305</v>
      </c>
      <c r="K18" s="71"/>
    </row>
    <row r="19" spans="2:11" x14ac:dyDescent="0.25">
      <c r="B19" s="32">
        <v>18</v>
      </c>
      <c r="C19" s="32" t="s">
        <v>310</v>
      </c>
      <c r="D19" s="38">
        <v>10</v>
      </c>
      <c r="E19" s="32" t="s">
        <v>297</v>
      </c>
      <c r="F19" s="42" t="s">
        <v>35</v>
      </c>
      <c r="G19" s="32"/>
      <c r="H19" s="71">
        <v>200</v>
      </c>
      <c r="I19" s="71"/>
      <c r="J19" s="43" t="s">
        <v>312</v>
      </c>
      <c r="K19" s="71"/>
    </row>
    <row r="20" spans="2:11" x14ac:dyDescent="0.25">
      <c r="B20" s="32">
        <v>19</v>
      </c>
      <c r="C20" s="32" t="s">
        <v>311</v>
      </c>
      <c r="D20" s="38"/>
      <c r="E20" s="32" t="s">
        <v>45</v>
      </c>
      <c r="F20" s="42" t="s">
        <v>35</v>
      </c>
      <c r="G20" s="32"/>
      <c r="H20" s="71">
        <v>50</v>
      </c>
      <c r="I20" s="71"/>
      <c r="J20" s="45">
        <v>44197</v>
      </c>
      <c r="K20" s="71"/>
    </row>
    <row r="21" spans="2:11" x14ac:dyDescent="0.25">
      <c r="B21" s="32">
        <v>20</v>
      </c>
      <c r="C21" s="32" t="s">
        <v>311</v>
      </c>
      <c r="D21" s="38"/>
      <c r="E21" s="32" t="s">
        <v>45</v>
      </c>
      <c r="F21" s="42" t="s">
        <v>35</v>
      </c>
      <c r="G21" s="32"/>
      <c r="H21" s="71">
        <v>200</v>
      </c>
      <c r="I21" s="71"/>
      <c r="J21" s="45">
        <v>44197</v>
      </c>
      <c r="K21" s="71"/>
    </row>
    <row r="22" spans="2:11" x14ac:dyDescent="0.25">
      <c r="B22" s="32">
        <v>21</v>
      </c>
      <c r="C22" s="32" t="s">
        <v>311</v>
      </c>
      <c r="D22" s="38">
        <v>10</v>
      </c>
      <c r="E22" s="32" t="s">
        <v>297</v>
      </c>
      <c r="F22" s="42" t="s">
        <v>35</v>
      </c>
      <c r="G22" s="32"/>
      <c r="H22" s="71">
        <v>200</v>
      </c>
      <c r="I22" s="71"/>
      <c r="J22" s="45">
        <v>44197</v>
      </c>
      <c r="K22" s="71"/>
    </row>
    <row r="23" spans="2:11" x14ac:dyDescent="0.25">
      <c r="B23" s="32">
        <v>22</v>
      </c>
      <c r="C23" s="32" t="s">
        <v>311</v>
      </c>
      <c r="D23" s="38">
        <v>10</v>
      </c>
      <c r="E23" s="32" t="s">
        <v>297</v>
      </c>
      <c r="F23" s="42" t="s">
        <v>35</v>
      </c>
      <c r="G23" s="32"/>
      <c r="H23" s="71">
        <v>200</v>
      </c>
      <c r="I23" s="71"/>
      <c r="J23" s="45">
        <v>44197</v>
      </c>
      <c r="K23" s="71"/>
    </row>
    <row r="24" spans="2:11" x14ac:dyDescent="0.25">
      <c r="B24" s="32">
        <v>23</v>
      </c>
      <c r="C24" s="32" t="s">
        <v>311</v>
      </c>
      <c r="D24" s="38">
        <v>10</v>
      </c>
      <c r="E24" s="32" t="s">
        <v>297</v>
      </c>
      <c r="F24" s="42" t="s">
        <v>35</v>
      </c>
      <c r="G24" s="32"/>
      <c r="H24" s="71">
        <v>200</v>
      </c>
      <c r="I24" s="71"/>
      <c r="J24" s="45">
        <v>44197</v>
      </c>
      <c r="K24" s="71"/>
    </row>
    <row r="25" spans="2:11" x14ac:dyDescent="0.25">
      <c r="B25" s="32">
        <v>24</v>
      </c>
      <c r="C25" s="32" t="s">
        <v>313</v>
      </c>
      <c r="D25" s="38">
        <v>10</v>
      </c>
      <c r="E25" s="32" t="s">
        <v>297</v>
      </c>
      <c r="F25" s="42" t="s">
        <v>35</v>
      </c>
      <c r="G25" s="32"/>
      <c r="H25" s="71">
        <v>200</v>
      </c>
      <c r="I25" s="71"/>
      <c r="J25" s="45">
        <v>44197</v>
      </c>
      <c r="K25" s="71"/>
    </row>
    <row r="26" spans="2:11" x14ac:dyDescent="0.25">
      <c r="B26" s="32">
        <v>25</v>
      </c>
      <c r="C26" s="32" t="s">
        <v>313</v>
      </c>
      <c r="D26" s="38">
        <v>10</v>
      </c>
      <c r="E26" s="32" t="s">
        <v>297</v>
      </c>
      <c r="F26" s="42" t="s">
        <v>35</v>
      </c>
      <c r="G26" s="32"/>
      <c r="H26" s="71">
        <v>200</v>
      </c>
      <c r="I26" s="71"/>
      <c r="J26" s="45">
        <v>44197</v>
      </c>
      <c r="K26" s="71"/>
    </row>
    <row r="27" spans="2:11" x14ac:dyDescent="0.25">
      <c r="B27" s="32">
        <v>26</v>
      </c>
      <c r="C27" s="32" t="s">
        <v>313</v>
      </c>
      <c r="D27" s="38">
        <v>10</v>
      </c>
      <c r="E27" s="32" t="s">
        <v>297</v>
      </c>
      <c r="F27" s="42" t="s">
        <v>35</v>
      </c>
      <c r="G27" s="32"/>
      <c r="H27" s="71">
        <v>200</v>
      </c>
      <c r="I27" s="71"/>
      <c r="J27" s="45">
        <v>44197</v>
      </c>
      <c r="K27" s="71"/>
    </row>
    <row r="28" spans="2:11" x14ac:dyDescent="0.25">
      <c r="B28" s="32">
        <v>27</v>
      </c>
      <c r="C28" s="32" t="s">
        <v>314</v>
      </c>
      <c r="D28" s="38">
        <v>10</v>
      </c>
      <c r="E28" s="32" t="s">
        <v>297</v>
      </c>
      <c r="F28" s="42" t="s">
        <v>35</v>
      </c>
      <c r="G28" s="32"/>
      <c r="H28" s="71">
        <v>200</v>
      </c>
      <c r="I28" s="71"/>
      <c r="J28" s="43" t="s">
        <v>312</v>
      </c>
      <c r="K28" s="71"/>
    </row>
    <row r="29" spans="2:11" x14ac:dyDescent="0.25">
      <c r="B29" s="32">
        <v>28</v>
      </c>
      <c r="C29" s="32" t="s">
        <v>315</v>
      </c>
      <c r="D29" s="38">
        <v>10</v>
      </c>
      <c r="E29" s="32" t="s">
        <v>297</v>
      </c>
      <c r="F29" s="42" t="s">
        <v>35</v>
      </c>
      <c r="G29" s="32"/>
      <c r="H29" s="71">
        <v>200</v>
      </c>
      <c r="I29" s="71"/>
      <c r="J29" s="45">
        <v>44197</v>
      </c>
      <c r="K29" s="71"/>
    </row>
    <row r="30" spans="2:11" x14ac:dyDescent="0.25">
      <c r="B30" s="32">
        <v>29</v>
      </c>
      <c r="C30" s="32" t="s">
        <v>315</v>
      </c>
      <c r="D30" s="38">
        <v>10</v>
      </c>
      <c r="E30" s="32" t="s">
        <v>297</v>
      </c>
      <c r="F30" s="42" t="s">
        <v>35</v>
      </c>
      <c r="G30" s="32"/>
      <c r="H30" s="71">
        <v>200</v>
      </c>
      <c r="I30" s="71"/>
      <c r="J30" s="45">
        <v>44197</v>
      </c>
      <c r="K30" s="71"/>
    </row>
    <row r="31" spans="2:11" x14ac:dyDescent="0.25">
      <c r="B31" s="32">
        <v>30</v>
      </c>
      <c r="C31" s="32" t="s">
        <v>316</v>
      </c>
      <c r="D31" s="38">
        <v>10</v>
      </c>
      <c r="E31" s="32" t="s">
        <v>297</v>
      </c>
      <c r="F31" s="42" t="s">
        <v>35</v>
      </c>
      <c r="G31" s="32"/>
      <c r="H31" s="71">
        <v>200</v>
      </c>
      <c r="I31" s="71"/>
      <c r="J31" s="45">
        <v>44197</v>
      </c>
      <c r="K31" s="71"/>
    </row>
    <row r="32" spans="2:11" x14ac:dyDescent="0.25">
      <c r="B32" s="32">
        <v>31</v>
      </c>
      <c r="C32" s="32" t="s">
        <v>316</v>
      </c>
      <c r="D32" s="38">
        <v>10</v>
      </c>
      <c r="E32" s="32" t="s">
        <v>297</v>
      </c>
      <c r="F32" s="42" t="s">
        <v>35</v>
      </c>
      <c r="G32" s="32"/>
      <c r="H32" s="71">
        <v>200</v>
      </c>
      <c r="I32" s="71"/>
      <c r="J32" s="45">
        <v>44197</v>
      </c>
      <c r="K32" s="71"/>
    </row>
    <row r="33" spans="2:11" x14ac:dyDescent="0.25">
      <c r="B33" s="32">
        <v>32</v>
      </c>
      <c r="C33" s="32" t="s">
        <v>317</v>
      </c>
      <c r="D33" s="38"/>
      <c r="E33" s="32" t="s">
        <v>45</v>
      </c>
      <c r="F33" s="42" t="s">
        <v>35</v>
      </c>
      <c r="G33" s="32"/>
      <c r="H33" s="71">
        <v>50</v>
      </c>
      <c r="I33" s="71"/>
      <c r="J33" s="45">
        <v>44197</v>
      </c>
      <c r="K33" s="71"/>
    </row>
    <row r="34" spans="2:11" x14ac:dyDescent="0.25">
      <c r="B34" s="32">
        <v>33</v>
      </c>
      <c r="C34" s="32" t="s">
        <v>317</v>
      </c>
      <c r="D34" s="38"/>
      <c r="E34" s="32" t="s">
        <v>45</v>
      </c>
      <c r="F34" s="42" t="s">
        <v>35</v>
      </c>
      <c r="G34" s="32"/>
      <c r="H34" s="71">
        <v>50</v>
      </c>
      <c r="I34" s="71"/>
      <c r="J34" s="45">
        <v>44197</v>
      </c>
      <c r="K34" s="71"/>
    </row>
    <row r="35" spans="2:11" x14ac:dyDescent="0.25">
      <c r="B35" s="32">
        <v>34</v>
      </c>
      <c r="C35" s="32" t="s">
        <v>318</v>
      </c>
      <c r="D35" s="38"/>
      <c r="E35" s="32" t="s">
        <v>45</v>
      </c>
      <c r="F35" s="42" t="s">
        <v>35</v>
      </c>
      <c r="G35" s="32"/>
      <c r="H35" s="71">
        <v>50</v>
      </c>
      <c r="I35" s="71"/>
      <c r="J35" s="45">
        <v>44197</v>
      </c>
      <c r="K35" s="71"/>
    </row>
    <row r="36" spans="2:11" x14ac:dyDescent="0.25">
      <c r="B36" s="32">
        <v>35</v>
      </c>
      <c r="C36" s="32" t="s">
        <v>319</v>
      </c>
      <c r="D36" s="38">
        <v>10</v>
      </c>
      <c r="E36" s="32" t="s">
        <v>297</v>
      </c>
      <c r="F36" s="42" t="s">
        <v>35</v>
      </c>
      <c r="G36" s="32"/>
      <c r="H36" s="71">
        <v>200</v>
      </c>
      <c r="I36" s="71"/>
      <c r="J36" s="45">
        <v>44197</v>
      </c>
      <c r="K36" s="71"/>
    </row>
    <row r="37" spans="2:11" x14ac:dyDescent="0.25">
      <c r="B37" s="32">
        <v>36</v>
      </c>
      <c r="C37" s="32" t="s">
        <v>39</v>
      </c>
      <c r="D37" s="38"/>
      <c r="E37" s="32" t="s">
        <v>45</v>
      </c>
      <c r="F37" s="42" t="s">
        <v>35</v>
      </c>
      <c r="G37" s="32"/>
      <c r="H37" s="71">
        <v>200</v>
      </c>
      <c r="I37" s="71"/>
      <c r="J37" s="45">
        <v>44197</v>
      </c>
      <c r="K37" s="71"/>
    </row>
    <row r="38" spans="2:11" x14ac:dyDescent="0.25">
      <c r="B38" s="32">
        <v>37</v>
      </c>
      <c r="C38" s="32" t="s">
        <v>39</v>
      </c>
      <c r="D38" s="38"/>
      <c r="E38" s="32" t="s">
        <v>45</v>
      </c>
      <c r="F38" s="42" t="s">
        <v>35</v>
      </c>
      <c r="G38" s="32"/>
      <c r="H38" s="71">
        <v>200</v>
      </c>
      <c r="I38" s="71"/>
      <c r="J38" s="45">
        <v>44197</v>
      </c>
      <c r="K38" s="71"/>
    </row>
    <row r="39" spans="2:11" x14ac:dyDescent="0.25">
      <c r="B39" s="32">
        <v>38</v>
      </c>
      <c r="C39" s="32" t="s">
        <v>39</v>
      </c>
      <c r="D39" s="38"/>
      <c r="E39" s="32" t="s">
        <v>45</v>
      </c>
      <c r="F39" s="42" t="s">
        <v>35</v>
      </c>
      <c r="G39" s="32"/>
      <c r="H39" s="71">
        <v>200</v>
      </c>
      <c r="I39" s="71"/>
      <c r="J39" s="45">
        <v>44197</v>
      </c>
      <c r="K39" s="71"/>
    </row>
    <row r="40" spans="2:11" x14ac:dyDescent="0.25">
      <c r="B40" s="32">
        <v>39</v>
      </c>
      <c r="C40" s="32" t="s">
        <v>320</v>
      </c>
      <c r="D40" s="38">
        <v>10</v>
      </c>
      <c r="E40" s="32" t="s">
        <v>297</v>
      </c>
      <c r="F40" s="42" t="s">
        <v>35</v>
      </c>
      <c r="G40" s="32"/>
      <c r="H40" s="71">
        <v>200</v>
      </c>
      <c r="I40" s="71"/>
      <c r="J40" s="45">
        <v>44197</v>
      </c>
      <c r="K40" s="71"/>
    </row>
    <row r="41" spans="2:11" x14ac:dyDescent="0.25">
      <c r="B41" s="32">
        <v>40</v>
      </c>
      <c r="C41" s="32" t="s">
        <v>320</v>
      </c>
      <c r="D41" s="38">
        <v>10</v>
      </c>
      <c r="E41" s="32" t="s">
        <v>297</v>
      </c>
      <c r="F41" s="42" t="s">
        <v>35</v>
      </c>
      <c r="G41" s="32"/>
      <c r="H41" s="71">
        <v>200</v>
      </c>
      <c r="I41" s="71"/>
      <c r="J41" s="45">
        <v>44197</v>
      </c>
      <c r="K41" s="71"/>
    </row>
    <row r="42" spans="2:11" x14ac:dyDescent="0.25">
      <c r="B42" s="32">
        <v>42</v>
      </c>
      <c r="C42" s="32" t="s">
        <v>320</v>
      </c>
      <c r="D42" s="38">
        <v>10</v>
      </c>
      <c r="E42" s="32" t="s">
        <v>297</v>
      </c>
      <c r="F42" s="42" t="s">
        <v>35</v>
      </c>
      <c r="G42" s="32"/>
      <c r="H42" s="71">
        <v>200</v>
      </c>
      <c r="I42" s="71"/>
      <c r="J42" s="45">
        <v>44197</v>
      </c>
      <c r="K42" s="71"/>
    </row>
    <row r="43" spans="2:11" x14ac:dyDescent="0.25">
      <c r="B43" s="32">
        <v>43</v>
      </c>
      <c r="C43" s="32" t="s">
        <v>320</v>
      </c>
      <c r="D43" s="38">
        <v>10</v>
      </c>
      <c r="E43" s="32" t="s">
        <v>297</v>
      </c>
      <c r="F43" s="42" t="s">
        <v>35</v>
      </c>
      <c r="G43" s="32"/>
      <c r="H43" s="71">
        <v>200</v>
      </c>
      <c r="I43" s="71"/>
      <c r="J43" s="45">
        <v>44197</v>
      </c>
      <c r="K43" s="71"/>
    </row>
    <row r="44" spans="2:11" x14ac:dyDescent="0.25">
      <c r="B44" s="32">
        <v>44</v>
      </c>
      <c r="C44" s="32" t="s">
        <v>320</v>
      </c>
      <c r="D44" s="38">
        <v>10</v>
      </c>
      <c r="E44" s="32" t="s">
        <v>297</v>
      </c>
      <c r="F44" s="42" t="s">
        <v>35</v>
      </c>
      <c r="G44" s="32"/>
      <c r="H44" s="71">
        <v>200</v>
      </c>
      <c r="I44" s="71"/>
      <c r="J44" s="45">
        <v>44197</v>
      </c>
      <c r="K44" s="71"/>
    </row>
    <row r="45" spans="2:11" x14ac:dyDescent="0.25">
      <c r="B45" s="32">
        <v>45</v>
      </c>
      <c r="C45" s="32" t="s">
        <v>320</v>
      </c>
      <c r="D45" s="38">
        <v>10</v>
      </c>
      <c r="E45" s="32" t="s">
        <v>297</v>
      </c>
      <c r="F45" s="42" t="s">
        <v>35</v>
      </c>
      <c r="G45" s="32"/>
      <c r="H45" s="71">
        <v>200</v>
      </c>
      <c r="I45" s="71"/>
      <c r="J45" s="45">
        <v>44197</v>
      </c>
      <c r="K45" s="71"/>
    </row>
    <row r="46" spans="2:11" x14ac:dyDescent="0.25">
      <c r="B46" s="32">
        <v>46</v>
      </c>
      <c r="C46" s="32" t="s">
        <v>320</v>
      </c>
      <c r="D46" s="38">
        <v>10</v>
      </c>
      <c r="E46" s="32" t="s">
        <v>297</v>
      </c>
      <c r="F46" s="42" t="s">
        <v>35</v>
      </c>
      <c r="G46" s="32"/>
      <c r="H46" s="71">
        <v>200</v>
      </c>
      <c r="I46" s="71"/>
      <c r="J46" s="45">
        <v>44197</v>
      </c>
      <c r="K46" s="71"/>
    </row>
    <row r="47" spans="2:11" x14ac:dyDescent="0.25">
      <c r="B47" s="32">
        <v>47</v>
      </c>
      <c r="C47" s="32" t="s">
        <v>320</v>
      </c>
      <c r="D47" s="38">
        <v>10</v>
      </c>
      <c r="E47" s="32" t="s">
        <v>297</v>
      </c>
      <c r="F47" s="42" t="s">
        <v>35</v>
      </c>
      <c r="G47" s="32"/>
      <c r="H47" s="71">
        <v>200</v>
      </c>
      <c r="I47" s="71"/>
      <c r="J47" s="45">
        <v>44197</v>
      </c>
      <c r="K47" s="71"/>
    </row>
    <row r="48" spans="2:11" x14ac:dyDescent="0.25">
      <c r="B48" s="32">
        <v>48</v>
      </c>
      <c r="C48" s="32" t="s">
        <v>320</v>
      </c>
      <c r="D48" s="38">
        <v>10</v>
      </c>
      <c r="E48" s="32" t="s">
        <v>297</v>
      </c>
      <c r="F48" s="42" t="s">
        <v>35</v>
      </c>
      <c r="G48" s="32"/>
      <c r="H48" s="71">
        <v>200</v>
      </c>
      <c r="I48" s="71"/>
      <c r="J48" s="45">
        <v>44197</v>
      </c>
      <c r="K48" s="71"/>
    </row>
    <row r="49" spans="2:11" x14ac:dyDescent="0.25">
      <c r="B49" s="32">
        <v>49</v>
      </c>
      <c r="C49" s="32" t="s">
        <v>320</v>
      </c>
      <c r="D49" s="38">
        <v>10</v>
      </c>
      <c r="E49" s="32" t="s">
        <v>297</v>
      </c>
      <c r="F49" s="42" t="s">
        <v>35</v>
      </c>
      <c r="G49" s="32"/>
      <c r="H49" s="71">
        <v>200</v>
      </c>
      <c r="I49" s="71"/>
      <c r="J49" s="45">
        <v>44197</v>
      </c>
      <c r="K49" s="71"/>
    </row>
    <row r="50" spans="2:11" x14ac:dyDescent="0.25">
      <c r="B50" s="32">
        <v>50</v>
      </c>
      <c r="C50" s="32" t="s">
        <v>321</v>
      </c>
      <c r="D50" s="38">
        <v>10</v>
      </c>
      <c r="E50" s="32" t="s">
        <v>297</v>
      </c>
      <c r="F50" s="42" t="s">
        <v>35</v>
      </c>
      <c r="G50" s="32"/>
      <c r="H50" s="71">
        <v>200</v>
      </c>
      <c r="I50" s="71"/>
      <c r="J50" s="45">
        <v>44197</v>
      </c>
      <c r="K50" s="71"/>
    </row>
    <row r="51" spans="2:11" x14ac:dyDescent="0.25">
      <c r="B51" s="32">
        <v>51</v>
      </c>
      <c r="C51" s="32" t="s">
        <v>321</v>
      </c>
      <c r="D51" s="38">
        <v>10</v>
      </c>
      <c r="E51" s="32" t="s">
        <v>297</v>
      </c>
      <c r="F51" s="42" t="s">
        <v>35</v>
      </c>
      <c r="G51" s="32"/>
      <c r="H51" s="71">
        <v>200</v>
      </c>
      <c r="I51" s="71"/>
      <c r="J51" s="45">
        <v>44197</v>
      </c>
      <c r="K51" s="71"/>
    </row>
    <row r="52" spans="2:11" x14ac:dyDescent="0.25">
      <c r="B52" s="32">
        <v>52</v>
      </c>
      <c r="C52" s="32" t="s">
        <v>321</v>
      </c>
      <c r="D52" s="38">
        <v>10</v>
      </c>
      <c r="E52" s="32" t="s">
        <v>297</v>
      </c>
      <c r="F52" s="42" t="s">
        <v>35</v>
      </c>
      <c r="G52" s="32"/>
      <c r="H52" s="71">
        <v>200</v>
      </c>
      <c r="I52" s="71"/>
      <c r="J52" s="45">
        <v>44197</v>
      </c>
      <c r="K52" s="71"/>
    </row>
    <row r="53" spans="2:11" x14ac:dyDescent="0.25">
      <c r="B53" s="32">
        <v>53</v>
      </c>
      <c r="C53" s="32" t="s">
        <v>322</v>
      </c>
      <c r="D53" s="38"/>
      <c r="E53" s="32" t="s">
        <v>45</v>
      </c>
      <c r="F53" s="42" t="s">
        <v>290</v>
      </c>
      <c r="G53" s="1" t="s">
        <v>559</v>
      </c>
      <c r="H53" s="71">
        <v>0</v>
      </c>
      <c r="I53" s="71">
        <v>200</v>
      </c>
      <c r="J53" s="45">
        <v>45383</v>
      </c>
      <c r="K53" s="71">
        <v>0</v>
      </c>
    </row>
    <row r="54" spans="2:11" x14ac:dyDescent="0.25">
      <c r="B54" s="32">
        <v>54</v>
      </c>
      <c r="C54" s="32" t="s">
        <v>323</v>
      </c>
      <c r="D54" s="38"/>
      <c r="E54" s="32" t="s">
        <v>45</v>
      </c>
      <c r="F54" s="42" t="s">
        <v>35</v>
      </c>
      <c r="G54" s="32"/>
      <c r="H54" s="71">
        <v>200</v>
      </c>
      <c r="I54" s="71"/>
      <c r="J54" s="45">
        <v>44197</v>
      </c>
      <c r="K54" s="71"/>
    </row>
    <row r="55" spans="2:11" x14ac:dyDescent="0.25">
      <c r="B55" s="32">
        <v>55</v>
      </c>
      <c r="C55" s="32" t="s">
        <v>324</v>
      </c>
      <c r="D55" s="38">
        <v>10</v>
      </c>
      <c r="E55" s="32" t="s">
        <v>297</v>
      </c>
      <c r="F55" s="42" t="s">
        <v>35</v>
      </c>
      <c r="G55" s="32"/>
      <c r="H55" s="71">
        <v>200</v>
      </c>
      <c r="I55" s="71"/>
      <c r="J55" s="45">
        <v>44197</v>
      </c>
      <c r="K55" s="71"/>
    </row>
    <row r="56" spans="2:11" x14ac:dyDescent="0.25">
      <c r="B56" s="32">
        <v>56</v>
      </c>
      <c r="C56" s="32" t="s">
        <v>325</v>
      </c>
      <c r="D56" s="38"/>
      <c r="E56" s="32" t="s">
        <v>45</v>
      </c>
      <c r="F56" s="46" t="s">
        <v>290</v>
      </c>
      <c r="G56" s="32"/>
      <c r="H56" s="71">
        <v>200</v>
      </c>
      <c r="I56" s="71"/>
      <c r="J56" s="45">
        <v>44197</v>
      </c>
      <c r="K56" s="71"/>
    </row>
    <row r="57" spans="2:11" x14ac:dyDescent="0.25">
      <c r="B57" s="32">
        <v>57</v>
      </c>
      <c r="C57" s="32" t="s">
        <v>326</v>
      </c>
      <c r="D57" s="38"/>
      <c r="E57" s="32" t="s">
        <v>45</v>
      </c>
      <c r="F57" s="46" t="s">
        <v>36</v>
      </c>
      <c r="G57" s="32"/>
      <c r="H57" s="71">
        <v>200</v>
      </c>
      <c r="I57" s="71"/>
      <c r="J57" s="45">
        <v>44197</v>
      </c>
      <c r="K57" s="71"/>
    </row>
    <row r="58" spans="2:11" x14ac:dyDescent="0.25">
      <c r="B58" s="32">
        <v>58</v>
      </c>
      <c r="C58" s="32" t="s">
        <v>327</v>
      </c>
      <c r="D58" s="38">
        <v>10</v>
      </c>
      <c r="E58" s="32" t="s">
        <v>297</v>
      </c>
      <c r="F58" s="46" t="s">
        <v>36</v>
      </c>
      <c r="G58" s="32"/>
      <c r="H58" s="71">
        <v>200</v>
      </c>
      <c r="I58" s="71"/>
      <c r="J58" s="45">
        <v>44197</v>
      </c>
      <c r="K58" s="71"/>
    </row>
    <row r="59" spans="2:11" x14ac:dyDescent="0.25">
      <c r="B59" s="32">
        <v>59</v>
      </c>
      <c r="C59" s="32" t="s">
        <v>328</v>
      </c>
      <c r="D59" s="38">
        <v>10</v>
      </c>
      <c r="E59" s="32" t="s">
        <v>297</v>
      </c>
      <c r="F59" s="42" t="s">
        <v>35</v>
      </c>
      <c r="G59" s="32"/>
      <c r="H59" s="71">
        <v>200</v>
      </c>
      <c r="I59" s="71"/>
      <c r="J59" s="45">
        <v>44197</v>
      </c>
      <c r="K59" s="71"/>
    </row>
    <row r="60" spans="2:11" x14ac:dyDescent="0.25">
      <c r="B60" s="32">
        <v>60</v>
      </c>
      <c r="C60" s="32" t="s">
        <v>328</v>
      </c>
      <c r="D60" s="38"/>
      <c r="E60" s="32" t="s">
        <v>45</v>
      </c>
      <c r="F60" s="46" t="s">
        <v>36</v>
      </c>
      <c r="G60" s="32"/>
      <c r="H60" s="71">
        <v>50</v>
      </c>
      <c r="I60" s="71"/>
      <c r="J60" s="45">
        <v>44197</v>
      </c>
      <c r="K60" s="71"/>
    </row>
    <row r="61" spans="2:11" x14ac:dyDescent="0.25">
      <c r="B61" s="32">
        <v>61</v>
      </c>
      <c r="C61" s="32" t="s">
        <v>328</v>
      </c>
      <c r="D61" s="38"/>
      <c r="E61" s="32" t="s">
        <v>45</v>
      </c>
      <c r="F61" s="46" t="s">
        <v>36</v>
      </c>
      <c r="G61" s="32"/>
      <c r="H61" s="71">
        <v>50</v>
      </c>
      <c r="I61" s="71"/>
      <c r="J61" s="45">
        <v>44197</v>
      </c>
      <c r="K61" s="71"/>
    </row>
    <row r="62" spans="2:11" x14ac:dyDescent="0.25">
      <c r="B62" s="32">
        <v>62</v>
      </c>
      <c r="C62" s="32" t="s">
        <v>328</v>
      </c>
      <c r="D62" s="38">
        <v>10</v>
      </c>
      <c r="E62" s="32" t="s">
        <v>297</v>
      </c>
      <c r="F62" s="42" t="s">
        <v>35</v>
      </c>
      <c r="G62" s="32"/>
      <c r="H62" s="71">
        <v>200</v>
      </c>
      <c r="I62" s="71"/>
      <c r="J62" s="45">
        <v>44197</v>
      </c>
      <c r="K62" s="71"/>
    </row>
    <row r="63" spans="2:11" x14ac:dyDescent="0.25">
      <c r="B63" s="32">
        <v>63</v>
      </c>
      <c r="C63" s="32" t="s">
        <v>328</v>
      </c>
      <c r="D63" s="38">
        <v>10</v>
      </c>
      <c r="E63" s="32" t="s">
        <v>297</v>
      </c>
      <c r="F63" s="42" t="s">
        <v>35</v>
      </c>
      <c r="G63" s="32"/>
      <c r="H63" s="71">
        <v>200</v>
      </c>
      <c r="I63" s="71"/>
      <c r="J63" s="45">
        <v>44197</v>
      </c>
      <c r="K63" s="71"/>
    </row>
    <row r="64" spans="2:11" x14ac:dyDescent="0.25">
      <c r="B64" s="32">
        <v>64</v>
      </c>
      <c r="C64" s="32" t="s">
        <v>370</v>
      </c>
      <c r="D64" s="38"/>
      <c r="E64" s="32" t="s">
        <v>297</v>
      </c>
      <c r="F64" s="42" t="s">
        <v>35</v>
      </c>
      <c r="G64" s="32"/>
      <c r="H64" s="71">
        <v>200</v>
      </c>
      <c r="I64" s="71"/>
      <c r="J64" s="45">
        <v>44197</v>
      </c>
      <c r="K64" s="71"/>
    </row>
    <row r="65" spans="2:11" x14ac:dyDescent="0.25">
      <c r="B65" s="32">
        <v>65</v>
      </c>
      <c r="C65" s="32" t="s">
        <v>370</v>
      </c>
      <c r="D65" s="38"/>
      <c r="E65" s="32" t="s">
        <v>297</v>
      </c>
      <c r="F65" s="42" t="s">
        <v>35</v>
      </c>
      <c r="G65" s="32"/>
      <c r="H65" s="71">
        <v>200</v>
      </c>
      <c r="I65" s="71"/>
      <c r="J65" s="45">
        <v>44197</v>
      </c>
      <c r="K65" s="71"/>
    </row>
    <row r="66" spans="2:11" x14ac:dyDescent="0.25">
      <c r="B66" s="32">
        <v>66</v>
      </c>
      <c r="C66" s="32" t="s">
        <v>370</v>
      </c>
      <c r="D66" s="38"/>
      <c r="E66" s="32" t="s">
        <v>297</v>
      </c>
      <c r="F66" s="42" t="s">
        <v>35</v>
      </c>
      <c r="G66" s="32"/>
      <c r="H66" s="71">
        <v>200</v>
      </c>
      <c r="I66" s="71"/>
      <c r="J66" s="45">
        <v>44197</v>
      </c>
      <c r="K66" s="71"/>
    </row>
    <row r="67" spans="2:11" x14ac:dyDescent="0.25">
      <c r="B67" s="32">
        <v>67</v>
      </c>
      <c r="C67" s="32" t="s">
        <v>371</v>
      </c>
      <c r="D67" s="38"/>
      <c r="E67" s="32" t="s">
        <v>297</v>
      </c>
      <c r="F67" s="42" t="s">
        <v>35</v>
      </c>
      <c r="G67" s="32"/>
      <c r="H67" s="71">
        <v>200</v>
      </c>
      <c r="I67" s="71"/>
      <c r="J67" s="45">
        <v>44197</v>
      </c>
      <c r="K67" s="71"/>
    </row>
    <row r="68" spans="2:11" x14ac:dyDescent="0.25">
      <c r="B68" s="32">
        <v>68</v>
      </c>
      <c r="C68" s="32" t="s">
        <v>371</v>
      </c>
      <c r="D68" s="38"/>
      <c r="E68" s="32" t="s">
        <v>297</v>
      </c>
      <c r="F68" s="42" t="s">
        <v>35</v>
      </c>
      <c r="G68" s="1" t="s">
        <v>517</v>
      </c>
      <c r="H68" s="71">
        <v>670</v>
      </c>
      <c r="I68" s="71">
        <v>50</v>
      </c>
      <c r="J68" s="45"/>
      <c r="K68" s="71">
        <v>607</v>
      </c>
    </row>
    <row r="69" spans="2:11" x14ac:dyDescent="0.25">
      <c r="B69" s="32">
        <v>69</v>
      </c>
      <c r="C69" s="32" t="s">
        <v>372</v>
      </c>
      <c r="D69" s="38"/>
      <c r="E69" s="32" t="s">
        <v>45</v>
      </c>
      <c r="F69" s="47" t="s">
        <v>36</v>
      </c>
      <c r="G69" s="32"/>
      <c r="H69" s="71">
        <v>200</v>
      </c>
      <c r="I69" s="71"/>
      <c r="J69" s="45">
        <v>44197</v>
      </c>
      <c r="K69" s="71"/>
    </row>
    <row r="70" spans="2:11" x14ac:dyDescent="0.25">
      <c r="B70" s="32">
        <v>70</v>
      </c>
      <c r="C70" s="32" t="s">
        <v>372</v>
      </c>
      <c r="D70" s="38">
        <v>10</v>
      </c>
      <c r="E70" s="32" t="s">
        <v>297</v>
      </c>
      <c r="F70" s="42" t="s">
        <v>35</v>
      </c>
      <c r="G70" s="32"/>
      <c r="H70" s="71">
        <v>100</v>
      </c>
      <c r="I70" s="71"/>
      <c r="J70" s="45">
        <v>44197</v>
      </c>
      <c r="K70" s="71"/>
    </row>
    <row r="71" spans="2:11" x14ac:dyDescent="0.25">
      <c r="B71" s="32">
        <v>71</v>
      </c>
      <c r="C71" s="32" t="s">
        <v>372</v>
      </c>
      <c r="D71" s="38"/>
      <c r="E71" s="32" t="s">
        <v>45</v>
      </c>
      <c r="F71" s="47" t="s">
        <v>36</v>
      </c>
      <c r="G71" s="32"/>
      <c r="H71" s="71">
        <v>50</v>
      </c>
      <c r="I71" s="71"/>
      <c r="J71" s="45">
        <v>44197</v>
      </c>
      <c r="K71" s="71"/>
    </row>
    <row r="72" spans="2:11" x14ac:dyDescent="0.25">
      <c r="B72" s="32">
        <v>72</v>
      </c>
      <c r="C72" s="32" t="s">
        <v>372</v>
      </c>
      <c r="D72" s="38"/>
      <c r="E72" s="32" t="s">
        <v>45</v>
      </c>
      <c r="F72" s="47" t="s">
        <v>36</v>
      </c>
      <c r="G72" s="32"/>
      <c r="H72" s="71">
        <v>50</v>
      </c>
      <c r="I72" s="71"/>
      <c r="J72" s="45">
        <v>44197</v>
      </c>
      <c r="K72" s="71"/>
    </row>
    <row r="73" spans="2:11" x14ac:dyDescent="0.25">
      <c r="B73" s="32">
        <v>73</v>
      </c>
      <c r="C73" s="32" t="s">
        <v>372</v>
      </c>
      <c r="D73" s="38">
        <v>10</v>
      </c>
      <c r="E73" s="32" t="s">
        <v>297</v>
      </c>
      <c r="F73" s="42" t="s">
        <v>35</v>
      </c>
      <c r="G73" s="32"/>
      <c r="H73" s="71">
        <v>100</v>
      </c>
      <c r="I73" s="71"/>
      <c r="J73" s="45">
        <v>44197</v>
      </c>
      <c r="K73" s="71"/>
    </row>
    <row r="74" spans="2:11" x14ac:dyDescent="0.25">
      <c r="B74" s="32">
        <v>74</v>
      </c>
      <c r="C74" s="32" t="s">
        <v>372</v>
      </c>
      <c r="D74" s="38">
        <v>10</v>
      </c>
      <c r="E74" s="32" t="s">
        <v>297</v>
      </c>
      <c r="F74" s="42" t="s">
        <v>35</v>
      </c>
      <c r="G74" s="32"/>
      <c r="H74" s="71">
        <v>100</v>
      </c>
      <c r="I74" s="71"/>
      <c r="J74" s="45">
        <v>44197</v>
      </c>
      <c r="K74" s="71"/>
    </row>
    <row r="75" spans="2:11" x14ac:dyDescent="0.25">
      <c r="B75" s="32">
        <v>75</v>
      </c>
      <c r="C75" s="32" t="s">
        <v>373</v>
      </c>
      <c r="D75" s="38"/>
      <c r="E75" s="32" t="s">
        <v>374</v>
      </c>
      <c r="F75" s="47" t="s">
        <v>36</v>
      </c>
      <c r="G75" s="32"/>
      <c r="H75" s="71">
        <v>50</v>
      </c>
      <c r="I75" s="71"/>
      <c r="J75" s="45">
        <v>44197</v>
      </c>
      <c r="K75" s="71"/>
    </row>
    <row r="76" spans="2:11" x14ac:dyDescent="0.25">
      <c r="B76" s="32">
        <v>76</v>
      </c>
      <c r="C76" s="32" t="s">
        <v>375</v>
      </c>
      <c r="D76" s="38">
        <v>10</v>
      </c>
      <c r="E76" s="32" t="s">
        <v>297</v>
      </c>
      <c r="F76" s="47" t="s">
        <v>36</v>
      </c>
      <c r="G76" s="32"/>
      <c r="H76" s="71">
        <v>100</v>
      </c>
      <c r="I76" s="71"/>
      <c r="J76" s="45">
        <v>44197</v>
      </c>
      <c r="K76" s="71"/>
    </row>
    <row r="77" spans="2:11" x14ac:dyDescent="0.25">
      <c r="B77" s="32">
        <v>77</v>
      </c>
      <c r="C77" s="32" t="s">
        <v>376</v>
      </c>
      <c r="D77" s="38">
        <v>10</v>
      </c>
      <c r="E77" s="32" t="s">
        <v>297</v>
      </c>
      <c r="F77" s="42" t="s">
        <v>35</v>
      </c>
      <c r="G77" s="32"/>
      <c r="H77" s="71">
        <v>90</v>
      </c>
      <c r="I77" s="71"/>
      <c r="J77" s="45">
        <v>44197</v>
      </c>
      <c r="K77" s="71"/>
    </row>
    <row r="78" spans="2:11" x14ac:dyDescent="0.25">
      <c r="B78" s="32">
        <v>78</v>
      </c>
      <c r="C78" s="32" t="s">
        <v>444</v>
      </c>
      <c r="D78" s="38"/>
      <c r="E78" s="32" t="s">
        <v>374</v>
      </c>
      <c r="F78" s="47" t="s">
        <v>36</v>
      </c>
      <c r="G78" s="32"/>
      <c r="H78" s="71">
        <v>50</v>
      </c>
      <c r="I78" s="71"/>
      <c r="J78" s="45">
        <v>44197</v>
      </c>
      <c r="K78" s="71"/>
    </row>
    <row r="79" spans="2:11" x14ac:dyDescent="0.25">
      <c r="B79" s="32">
        <v>79</v>
      </c>
      <c r="C79" s="32" t="s">
        <v>444</v>
      </c>
      <c r="D79" s="38"/>
      <c r="E79" s="32" t="s">
        <v>377</v>
      </c>
      <c r="F79" s="47" t="s">
        <v>36</v>
      </c>
      <c r="G79" s="32"/>
      <c r="H79" s="71">
        <v>50</v>
      </c>
      <c r="I79" s="71"/>
      <c r="J79" s="45">
        <v>44197</v>
      </c>
      <c r="K79" s="71"/>
    </row>
    <row r="80" spans="2:11" x14ac:dyDescent="0.25">
      <c r="B80" s="32">
        <v>80</v>
      </c>
      <c r="C80" s="32" t="s">
        <v>444</v>
      </c>
      <c r="D80" s="38"/>
      <c r="E80" s="32" t="s">
        <v>377</v>
      </c>
      <c r="F80" s="47" t="s">
        <v>36</v>
      </c>
      <c r="G80" s="32"/>
      <c r="H80" s="71">
        <v>50</v>
      </c>
      <c r="I80" s="71"/>
      <c r="J80" s="45">
        <v>44197</v>
      </c>
      <c r="K80" s="71"/>
    </row>
    <row r="81" spans="2:11" x14ac:dyDescent="0.25">
      <c r="B81" s="32">
        <v>81</v>
      </c>
      <c r="C81" s="32" t="s">
        <v>444</v>
      </c>
      <c r="D81" s="38"/>
      <c r="E81" s="32" t="s">
        <v>377</v>
      </c>
      <c r="F81" s="47" t="s">
        <v>36</v>
      </c>
      <c r="G81" s="32"/>
      <c r="H81" s="71">
        <v>50</v>
      </c>
      <c r="I81" s="71"/>
      <c r="J81" s="45">
        <v>44197</v>
      </c>
      <c r="K81" s="71"/>
    </row>
    <row r="82" spans="2:11" x14ac:dyDescent="0.25">
      <c r="J82" s="19"/>
    </row>
    <row r="83" spans="2:11" x14ac:dyDescent="0.25">
      <c r="G83" s="13" t="s">
        <v>492</v>
      </c>
      <c r="H83" s="54">
        <f>SUM(H2:H81)</f>
        <v>13210</v>
      </c>
      <c r="I83" s="54">
        <f>SUM(I2:I82)</f>
        <v>250</v>
      </c>
      <c r="J83" s="19"/>
      <c r="K83" s="54">
        <f>SUM(K2:K80)</f>
        <v>607</v>
      </c>
    </row>
    <row r="84" spans="2:11" x14ac:dyDescent="0.25">
      <c r="J84" s="19"/>
    </row>
    <row r="85" spans="2:11" x14ac:dyDescent="0.25">
      <c r="J85" s="19"/>
    </row>
    <row r="86" spans="2:11" x14ac:dyDescent="0.25">
      <c r="J86" s="19"/>
    </row>
    <row r="87" spans="2:11" x14ac:dyDescent="0.25">
      <c r="J87" s="19"/>
    </row>
  </sheetData>
  <conditionalFormatting sqref="F7:F54">
    <cfRule type="cellIs" dxfId="23" priority="64" operator="equal">
      <formula>"Poor"</formula>
    </cfRule>
    <cfRule type="cellIs" dxfId="22" priority="65" operator="equal">
      <formula>"Moderate"</formula>
    </cfRule>
    <cfRule type="cellIs" dxfId="21" priority="66" operator="equal">
      <formula>"Excellent"</formula>
    </cfRule>
  </conditionalFormatting>
  <conditionalFormatting sqref="F56:F66">
    <cfRule type="cellIs" dxfId="20" priority="67" operator="equal">
      <formula>"Poor"</formula>
    </cfRule>
    <cfRule type="cellIs" dxfId="19" priority="68" operator="equal">
      <formula>"Moderate"</formula>
    </cfRule>
    <cfRule type="cellIs" dxfId="18" priority="69" operator="equal">
      <formula>"Excellent"</formula>
    </cfRule>
  </conditionalFormatting>
  <conditionalFormatting sqref="F3:I6">
    <cfRule type="cellIs" dxfId="17" priority="505" operator="equal">
      <formula>"Poor"</formula>
    </cfRule>
    <cfRule type="cellIs" dxfId="16" priority="506" operator="equal">
      <formula>"Moderate"</formula>
    </cfRule>
    <cfRule type="cellIs" dxfId="15" priority="507" operator="equal">
      <formula>"Excellent"</formula>
    </cfRule>
  </conditionalFormatting>
  <conditionalFormatting sqref="F2:J2">
    <cfRule type="cellIs" dxfId="14" priority="523" operator="equal">
      <formula>"Poor"</formula>
    </cfRule>
    <cfRule type="cellIs" dxfId="13" priority="524" operator="equal">
      <formula>"Moderate"</formula>
    </cfRule>
    <cfRule type="cellIs" dxfId="12" priority="525" operator="equal">
      <formula>"Excellent"</formula>
    </cfRule>
  </conditionalFormatting>
  <conditionalFormatting sqref="G8:G10">
    <cfRule type="cellIs" dxfId="11" priority="394" operator="equal">
      <formula>"Poor"</formula>
    </cfRule>
    <cfRule type="cellIs" dxfId="10" priority="395" operator="equal">
      <formula>"Moderate"</formula>
    </cfRule>
    <cfRule type="cellIs" dxfId="9" priority="396" operator="equal">
      <formula>"Excellent"</formula>
    </cfRule>
  </conditionalFormatting>
  <conditionalFormatting sqref="G12">
    <cfRule type="cellIs" dxfId="8" priority="391" operator="equal">
      <formula>"Poor"</formula>
    </cfRule>
    <cfRule type="cellIs" dxfId="7" priority="392" operator="equal">
      <formula>"Moderate"</formula>
    </cfRule>
    <cfRule type="cellIs" dxfId="6" priority="393" operator="equal">
      <formula>"Excellent"</formula>
    </cfRule>
  </conditionalFormatting>
  <conditionalFormatting sqref="J3:J19">
    <cfRule type="cellIs" dxfId="5" priority="379" operator="equal">
      <formula>"Poor"</formula>
    </cfRule>
    <cfRule type="cellIs" dxfId="4" priority="380" operator="equal">
      <formula>"Moderate"</formula>
    </cfRule>
    <cfRule type="cellIs" dxfId="3" priority="381" operator="equal">
      <formula>"Excellent"</formula>
    </cfRule>
  </conditionalFormatting>
  <conditionalFormatting sqref="J28">
    <cfRule type="cellIs" dxfId="2" priority="322" operator="equal">
      <formula>"Poor"</formula>
    </cfRule>
    <cfRule type="cellIs" dxfId="1" priority="323" operator="equal">
      <formula>"Moderate"</formula>
    </cfRule>
    <cfRule type="cellIs" dxfId="0" priority="324" operator="equal">
      <formula>"Excellent"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A7EF-AB5A-4AD8-BE6F-5098EE08DE68}">
  <dimension ref="B2:M18"/>
  <sheetViews>
    <sheetView topLeftCell="C1" workbookViewId="0">
      <selection activeCell="J14" sqref="J14"/>
    </sheetView>
  </sheetViews>
  <sheetFormatPr defaultRowHeight="15" x14ac:dyDescent="0.25"/>
  <cols>
    <col min="1" max="1" width="4.28515625" customWidth="1"/>
    <col min="2" max="2" width="42.28515625" customWidth="1"/>
    <col min="3" max="3" width="16.140625" customWidth="1"/>
    <col min="4" max="4" width="19.42578125" customWidth="1"/>
    <col min="5" max="5" width="14.5703125" customWidth="1"/>
    <col min="6" max="7" width="31.85546875" customWidth="1"/>
    <col min="8" max="8" width="29.7109375" customWidth="1"/>
    <col min="9" max="9" width="29.7109375" style="35" customWidth="1"/>
    <col min="10" max="10" width="16" customWidth="1"/>
    <col min="11" max="11" width="19" customWidth="1"/>
    <col min="12" max="12" width="20.5703125" customWidth="1"/>
  </cols>
  <sheetData>
    <row r="2" spans="2:13" ht="18" thickBot="1" x14ac:dyDescent="0.35">
      <c r="B2" s="2" t="s">
        <v>18</v>
      </c>
      <c r="C2" s="2"/>
      <c r="D2" s="2"/>
      <c r="E2" s="2"/>
      <c r="F2" s="2"/>
      <c r="G2" s="2"/>
      <c r="H2" s="2"/>
      <c r="I2" s="50"/>
      <c r="J2" s="2"/>
      <c r="K2" s="2"/>
      <c r="L2" s="2"/>
    </row>
    <row r="3" spans="2:13" ht="15.75" thickTop="1" x14ac:dyDescent="0.25"/>
    <row r="4" spans="2:13" ht="15.75" thickBot="1" x14ac:dyDescent="0.3">
      <c r="B4" s="3" t="s">
        <v>0</v>
      </c>
      <c r="C4" s="3" t="s">
        <v>19</v>
      </c>
      <c r="D4" s="3" t="s">
        <v>11</v>
      </c>
      <c r="E4" s="3" t="s">
        <v>8</v>
      </c>
      <c r="F4" s="3" t="s">
        <v>20</v>
      </c>
      <c r="G4" s="3" t="s">
        <v>597</v>
      </c>
      <c r="H4" s="3" t="s">
        <v>47</v>
      </c>
      <c r="I4" s="51" t="s">
        <v>491</v>
      </c>
      <c r="J4" s="3" t="s">
        <v>14</v>
      </c>
      <c r="K4" s="3" t="s">
        <v>9</v>
      </c>
      <c r="L4" s="3" t="s">
        <v>10</v>
      </c>
      <c r="M4" s="4" t="s">
        <v>48</v>
      </c>
    </row>
    <row r="5" spans="2:13" ht="15.75" thickBot="1" x14ac:dyDescent="0.3">
      <c r="B5" t="s">
        <v>28</v>
      </c>
      <c r="C5" t="s">
        <v>31</v>
      </c>
      <c r="E5" s="8" t="s">
        <v>36</v>
      </c>
      <c r="G5" s="35"/>
      <c r="H5" s="6" t="s">
        <v>339</v>
      </c>
      <c r="I5" s="35">
        <v>1000</v>
      </c>
      <c r="M5" s="10">
        <v>11</v>
      </c>
    </row>
    <row r="6" spans="2:13" ht="15.75" thickTop="1" x14ac:dyDescent="0.25">
      <c r="B6" t="s">
        <v>30</v>
      </c>
      <c r="C6" t="s">
        <v>32</v>
      </c>
      <c r="E6" s="14" t="s">
        <v>35</v>
      </c>
      <c r="F6" s="9" t="s">
        <v>40</v>
      </c>
      <c r="G6" s="84"/>
      <c r="H6" s="6" t="s">
        <v>339</v>
      </c>
      <c r="I6" s="35">
        <v>1500</v>
      </c>
    </row>
    <row r="7" spans="2:13" x14ac:dyDescent="0.25">
      <c r="B7" t="s">
        <v>33</v>
      </c>
      <c r="C7" t="s">
        <v>29</v>
      </c>
      <c r="E7" s="14" t="s">
        <v>35</v>
      </c>
      <c r="F7" t="s">
        <v>340</v>
      </c>
      <c r="G7" s="35"/>
      <c r="H7" s="6" t="s">
        <v>339</v>
      </c>
      <c r="I7" s="35">
        <v>1500</v>
      </c>
    </row>
    <row r="8" spans="2:13" x14ac:dyDescent="0.25">
      <c r="B8" t="s">
        <v>34</v>
      </c>
      <c r="C8" t="s">
        <v>29</v>
      </c>
      <c r="E8" s="14" t="s">
        <v>35</v>
      </c>
      <c r="G8" s="35"/>
      <c r="H8" s="6" t="s">
        <v>339</v>
      </c>
      <c r="I8" s="35">
        <v>1500</v>
      </c>
    </row>
    <row r="9" spans="2:13" x14ac:dyDescent="0.25">
      <c r="B9" t="s">
        <v>37</v>
      </c>
      <c r="C9" t="s">
        <v>29</v>
      </c>
      <c r="E9" s="14" t="s">
        <v>35</v>
      </c>
      <c r="F9" t="s">
        <v>340</v>
      </c>
      <c r="G9" s="35"/>
      <c r="H9" s="6" t="s">
        <v>339</v>
      </c>
      <c r="I9" s="35">
        <v>1500</v>
      </c>
    </row>
    <row r="10" spans="2:13" x14ac:dyDescent="0.25">
      <c r="B10" t="s">
        <v>38</v>
      </c>
      <c r="C10" t="s">
        <v>29</v>
      </c>
      <c r="E10" s="14"/>
      <c r="G10" s="35"/>
      <c r="H10" s="6" t="s">
        <v>339</v>
      </c>
      <c r="I10" s="35">
        <v>1</v>
      </c>
      <c r="L10" t="s">
        <v>487</v>
      </c>
    </row>
    <row r="11" spans="2:13" x14ac:dyDescent="0.25">
      <c r="B11" t="s">
        <v>39</v>
      </c>
      <c r="C11" t="s">
        <v>29</v>
      </c>
      <c r="E11" s="14" t="s">
        <v>35</v>
      </c>
      <c r="F11" t="s">
        <v>340</v>
      </c>
      <c r="G11" s="35"/>
      <c r="H11" s="6" t="s">
        <v>339</v>
      </c>
      <c r="I11" s="35">
        <v>2000</v>
      </c>
    </row>
    <row r="12" spans="2:13" x14ac:dyDescent="0.25">
      <c r="B12" t="s">
        <v>41</v>
      </c>
      <c r="C12" t="s">
        <v>29</v>
      </c>
      <c r="E12" s="14" t="s">
        <v>35</v>
      </c>
      <c r="G12" s="35"/>
      <c r="H12" s="6" t="s">
        <v>339</v>
      </c>
      <c r="I12" s="35">
        <v>2000</v>
      </c>
    </row>
    <row r="13" spans="2:13" x14ac:dyDescent="0.25">
      <c r="B13" t="s">
        <v>42</v>
      </c>
      <c r="C13" t="s">
        <v>29</v>
      </c>
      <c r="E13" s="14" t="s">
        <v>35</v>
      </c>
      <c r="F13" t="s">
        <v>43</v>
      </c>
      <c r="G13" s="35"/>
      <c r="H13" s="6" t="s">
        <v>339</v>
      </c>
      <c r="I13" s="35">
        <v>3410</v>
      </c>
    </row>
    <row r="14" spans="2:13" x14ac:dyDescent="0.25">
      <c r="B14" t="s">
        <v>44</v>
      </c>
      <c r="C14" t="s">
        <v>45</v>
      </c>
      <c r="E14" s="14" t="s">
        <v>35</v>
      </c>
      <c r="F14" t="s">
        <v>615</v>
      </c>
      <c r="G14" s="35">
        <v>1000</v>
      </c>
      <c r="H14" s="6" t="s">
        <v>339</v>
      </c>
      <c r="I14" s="35">
        <v>2750</v>
      </c>
      <c r="L14" t="s">
        <v>603</v>
      </c>
    </row>
    <row r="15" spans="2:13" x14ac:dyDescent="0.25">
      <c r="B15" t="s">
        <v>46</v>
      </c>
      <c r="C15" t="s">
        <v>32</v>
      </c>
      <c r="E15" s="14" t="s">
        <v>35</v>
      </c>
      <c r="F15" t="s">
        <v>340</v>
      </c>
      <c r="G15" s="35"/>
      <c r="H15" s="6" t="s">
        <v>339</v>
      </c>
      <c r="I15" s="35">
        <v>1500</v>
      </c>
    </row>
    <row r="18" spans="6:9" x14ac:dyDescent="0.25">
      <c r="F18" s="15" t="s">
        <v>492</v>
      </c>
      <c r="G18" s="35">
        <f>SUM(G5:G15)</f>
        <v>1000</v>
      </c>
      <c r="I18" s="54">
        <f>SUM(I5:I15)</f>
        <v>18661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0B75-9435-49F3-B2F3-0A706299B839}">
  <dimension ref="A2:L31"/>
  <sheetViews>
    <sheetView workbookViewId="0">
      <selection activeCell="A20" sqref="A20"/>
    </sheetView>
  </sheetViews>
  <sheetFormatPr defaultRowHeight="15" x14ac:dyDescent="0.25"/>
  <cols>
    <col min="1" max="1" width="41.42578125" customWidth="1"/>
    <col min="2" max="2" width="16.28515625" customWidth="1"/>
    <col min="3" max="3" width="16.28515625" style="62" customWidth="1"/>
    <col min="4" max="5" width="19" customWidth="1"/>
    <col min="6" max="6" width="14.28515625" customWidth="1"/>
    <col min="7" max="8" width="21.5703125" customWidth="1"/>
    <col min="9" max="9" width="16.5703125" customWidth="1"/>
    <col min="10" max="10" width="17.5703125" customWidth="1"/>
  </cols>
  <sheetData>
    <row r="2" spans="1:12" ht="18" thickBot="1" x14ac:dyDescent="0.35">
      <c r="A2" s="2" t="s">
        <v>15</v>
      </c>
      <c r="B2" s="2"/>
      <c r="C2" s="63"/>
      <c r="D2" s="2"/>
      <c r="E2" s="2"/>
      <c r="F2" s="2"/>
      <c r="G2" s="2"/>
      <c r="H2" s="2"/>
      <c r="I2" s="2"/>
      <c r="J2" s="2"/>
    </row>
    <row r="3" spans="1:12" ht="15.75" thickTop="1" x14ac:dyDescent="0.25"/>
    <row r="4" spans="1:12" ht="15.75" thickBot="1" x14ac:dyDescent="0.3">
      <c r="A4" s="3" t="s">
        <v>0</v>
      </c>
      <c r="B4" s="3" t="s">
        <v>16</v>
      </c>
      <c r="C4" s="64" t="s">
        <v>461</v>
      </c>
      <c r="D4" s="3" t="s">
        <v>11</v>
      </c>
      <c r="E4" s="3" t="s">
        <v>66</v>
      </c>
      <c r="F4" s="3" t="s">
        <v>8</v>
      </c>
      <c r="G4" s="3" t="s">
        <v>17</v>
      </c>
      <c r="H4" s="3" t="s">
        <v>491</v>
      </c>
      <c r="I4" s="3" t="s">
        <v>14</v>
      </c>
      <c r="J4" s="3" t="s">
        <v>9</v>
      </c>
      <c r="L4" s="4" t="s">
        <v>294</v>
      </c>
    </row>
    <row r="5" spans="1:12" ht="15.75" thickBot="1" x14ac:dyDescent="0.3">
      <c r="A5" s="3"/>
      <c r="B5" s="3"/>
      <c r="C5" s="64"/>
      <c r="D5" s="3"/>
      <c r="E5" s="3"/>
      <c r="F5" s="3"/>
      <c r="G5" s="3"/>
      <c r="H5" s="3"/>
      <c r="I5" s="3"/>
      <c r="J5" s="3"/>
      <c r="L5" s="4"/>
    </row>
    <row r="6" spans="1:12" x14ac:dyDescent="0.25">
      <c r="A6" t="s">
        <v>293</v>
      </c>
      <c r="B6">
        <v>1</v>
      </c>
      <c r="C6" s="62" t="s">
        <v>462</v>
      </c>
      <c r="F6" s="5" t="s">
        <v>35</v>
      </c>
      <c r="G6" s="6">
        <v>44136</v>
      </c>
      <c r="H6" s="35">
        <v>500</v>
      </c>
      <c r="J6" s="35">
        <v>500</v>
      </c>
    </row>
    <row r="7" spans="1:12" x14ac:dyDescent="0.25">
      <c r="A7" t="s">
        <v>59</v>
      </c>
      <c r="B7">
        <v>1</v>
      </c>
      <c r="C7" s="62" t="s">
        <v>463</v>
      </c>
      <c r="F7" s="5" t="s">
        <v>35</v>
      </c>
      <c r="G7" s="6">
        <v>44136</v>
      </c>
      <c r="H7" s="35">
        <v>500</v>
      </c>
      <c r="J7" s="35">
        <v>500</v>
      </c>
    </row>
    <row r="8" spans="1:12" x14ac:dyDescent="0.25">
      <c r="A8" t="s">
        <v>464</v>
      </c>
      <c r="B8">
        <v>1</v>
      </c>
      <c r="C8" s="62" t="s">
        <v>465</v>
      </c>
      <c r="F8" s="5" t="s">
        <v>35</v>
      </c>
      <c r="G8" s="6">
        <v>44136</v>
      </c>
      <c r="H8" s="35">
        <v>500</v>
      </c>
      <c r="J8" s="35">
        <v>500</v>
      </c>
    </row>
    <row r="9" spans="1:12" x14ac:dyDescent="0.25">
      <c r="A9" t="s">
        <v>49</v>
      </c>
      <c r="B9">
        <v>1</v>
      </c>
      <c r="C9" s="62" t="s">
        <v>466</v>
      </c>
      <c r="E9" s="6">
        <v>44228</v>
      </c>
      <c r="F9" s="5" t="s">
        <v>35</v>
      </c>
      <c r="G9" s="6">
        <v>44228</v>
      </c>
      <c r="H9" s="35">
        <v>500</v>
      </c>
      <c r="J9" s="35">
        <v>500</v>
      </c>
    </row>
    <row r="10" spans="1:12" x14ac:dyDescent="0.25">
      <c r="A10" t="s">
        <v>50</v>
      </c>
      <c r="B10">
        <v>1</v>
      </c>
      <c r="C10" s="62" t="s">
        <v>468</v>
      </c>
      <c r="F10" s="5" t="s">
        <v>35</v>
      </c>
      <c r="G10" s="6">
        <v>44136</v>
      </c>
      <c r="H10" s="35">
        <v>500</v>
      </c>
      <c r="J10" s="35">
        <v>500</v>
      </c>
    </row>
    <row r="11" spans="1:12" x14ac:dyDescent="0.25">
      <c r="A11" t="s">
        <v>51</v>
      </c>
      <c r="B11">
        <v>1</v>
      </c>
      <c r="C11" s="62" t="s">
        <v>467</v>
      </c>
      <c r="F11" s="5" t="s">
        <v>35</v>
      </c>
      <c r="G11" s="6">
        <v>44136</v>
      </c>
      <c r="H11" s="35">
        <v>500</v>
      </c>
      <c r="J11" s="35">
        <v>500</v>
      </c>
    </row>
    <row r="12" spans="1:12" x14ac:dyDescent="0.25">
      <c r="A12" t="s">
        <v>60</v>
      </c>
      <c r="B12">
        <v>1</v>
      </c>
      <c r="C12" s="62" t="s">
        <v>469</v>
      </c>
      <c r="F12" s="5" t="s">
        <v>35</v>
      </c>
      <c r="G12" s="6">
        <v>44136</v>
      </c>
      <c r="H12" s="35">
        <v>500</v>
      </c>
      <c r="J12" s="35">
        <v>500</v>
      </c>
    </row>
    <row r="13" spans="1:12" x14ac:dyDescent="0.25">
      <c r="A13" t="s">
        <v>459</v>
      </c>
      <c r="B13">
        <v>1</v>
      </c>
      <c r="C13" s="62" t="s">
        <v>470</v>
      </c>
      <c r="F13" s="5" t="s">
        <v>35</v>
      </c>
      <c r="G13" s="6">
        <v>44136</v>
      </c>
      <c r="H13" s="35">
        <v>500</v>
      </c>
      <c r="J13" s="35">
        <v>500</v>
      </c>
    </row>
    <row r="14" spans="1:12" x14ac:dyDescent="0.25">
      <c r="A14" t="s">
        <v>52</v>
      </c>
      <c r="B14">
        <v>1</v>
      </c>
      <c r="C14" s="62" t="s">
        <v>471</v>
      </c>
      <c r="F14" s="5" t="s">
        <v>35</v>
      </c>
      <c r="G14" s="6">
        <v>44136</v>
      </c>
      <c r="H14" s="35">
        <v>500</v>
      </c>
      <c r="J14" s="35">
        <v>500</v>
      </c>
    </row>
    <row r="15" spans="1:12" x14ac:dyDescent="0.25">
      <c r="A15" t="s">
        <v>460</v>
      </c>
      <c r="B15">
        <v>2</v>
      </c>
      <c r="C15" s="62" t="s">
        <v>472</v>
      </c>
      <c r="F15" s="5" t="s">
        <v>35</v>
      </c>
      <c r="G15" s="6">
        <v>44136</v>
      </c>
      <c r="H15" s="35">
        <v>500</v>
      </c>
      <c r="J15" s="35">
        <v>500</v>
      </c>
    </row>
    <row r="16" spans="1:12" x14ac:dyDescent="0.25">
      <c r="A16" t="s">
        <v>61</v>
      </c>
      <c r="B16">
        <v>1</v>
      </c>
      <c r="C16" s="62" t="s">
        <v>473</v>
      </c>
      <c r="F16" s="5" t="s">
        <v>35</v>
      </c>
      <c r="G16" s="6">
        <v>44136</v>
      </c>
      <c r="H16" s="35">
        <v>500</v>
      </c>
      <c r="J16" s="35">
        <v>500</v>
      </c>
    </row>
    <row r="17" spans="1:10" x14ac:dyDescent="0.25">
      <c r="A17" t="s">
        <v>62</v>
      </c>
      <c r="B17">
        <v>1</v>
      </c>
      <c r="C17" s="62" t="s">
        <v>474</v>
      </c>
      <c r="F17" s="5" t="s">
        <v>35</v>
      </c>
      <c r="G17" s="6">
        <v>44136</v>
      </c>
      <c r="H17" s="35">
        <v>500</v>
      </c>
      <c r="J17" s="35">
        <v>500</v>
      </c>
    </row>
    <row r="18" spans="1:10" x14ac:dyDescent="0.25">
      <c r="A18" t="s">
        <v>53</v>
      </c>
      <c r="B18">
        <v>1</v>
      </c>
      <c r="C18" s="62" t="s">
        <v>475</v>
      </c>
      <c r="F18" s="5" t="s">
        <v>35</v>
      </c>
      <c r="G18" s="6">
        <v>37561</v>
      </c>
      <c r="H18" s="35">
        <v>500</v>
      </c>
      <c r="J18" s="35">
        <v>500</v>
      </c>
    </row>
    <row r="19" spans="1:10" x14ac:dyDescent="0.25">
      <c r="A19" t="s">
        <v>53</v>
      </c>
      <c r="B19">
        <v>1</v>
      </c>
      <c r="C19" s="62" t="s">
        <v>476</v>
      </c>
      <c r="F19" s="5" t="s">
        <v>35</v>
      </c>
      <c r="G19" s="6">
        <v>44136</v>
      </c>
      <c r="H19" s="35">
        <v>500</v>
      </c>
      <c r="J19" s="35">
        <v>500</v>
      </c>
    </row>
    <row r="20" spans="1:10" x14ac:dyDescent="0.25">
      <c r="A20" t="s">
        <v>54</v>
      </c>
      <c r="B20">
        <v>1</v>
      </c>
      <c r="C20" s="62" t="s">
        <v>477</v>
      </c>
      <c r="F20" s="5" t="s">
        <v>35</v>
      </c>
      <c r="G20" s="6">
        <v>44136</v>
      </c>
      <c r="H20" s="35">
        <v>500</v>
      </c>
      <c r="J20" s="35">
        <v>500</v>
      </c>
    </row>
    <row r="21" spans="1:10" x14ac:dyDescent="0.25">
      <c r="A21" t="s">
        <v>63</v>
      </c>
      <c r="B21">
        <v>1</v>
      </c>
      <c r="C21" s="62" t="s">
        <v>478</v>
      </c>
      <c r="F21" s="5" t="s">
        <v>35</v>
      </c>
      <c r="G21" s="6">
        <v>44136</v>
      </c>
      <c r="H21" s="35">
        <v>500</v>
      </c>
      <c r="J21" s="35">
        <v>500</v>
      </c>
    </row>
    <row r="22" spans="1:10" x14ac:dyDescent="0.25">
      <c r="A22" t="s">
        <v>55</v>
      </c>
      <c r="B22">
        <v>1</v>
      </c>
      <c r="C22" s="62" t="s">
        <v>479</v>
      </c>
      <c r="F22" s="5" t="s">
        <v>35</v>
      </c>
      <c r="G22" s="6">
        <v>44136</v>
      </c>
      <c r="H22" s="35">
        <v>500</v>
      </c>
      <c r="J22" s="35">
        <v>500</v>
      </c>
    </row>
    <row r="23" spans="1:10" x14ac:dyDescent="0.25">
      <c r="A23" t="s">
        <v>64</v>
      </c>
      <c r="B23">
        <v>1</v>
      </c>
      <c r="C23" s="62" t="s">
        <v>482</v>
      </c>
      <c r="F23" s="5" t="s">
        <v>35</v>
      </c>
      <c r="G23" s="6">
        <v>44136</v>
      </c>
      <c r="H23" s="35">
        <v>500</v>
      </c>
      <c r="J23" s="35">
        <v>500</v>
      </c>
    </row>
    <row r="24" spans="1:10" x14ac:dyDescent="0.25">
      <c r="A24" t="s">
        <v>56</v>
      </c>
      <c r="B24">
        <v>1</v>
      </c>
      <c r="C24" s="62" t="s">
        <v>483</v>
      </c>
      <c r="F24" s="5" t="s">
        <v>35</v>
      </c>
      <c r="G24" s="6">
        <v>44136</v>
      </c>
      <c r="H24" s="35">
        <v>500</v>
      </c>
      <c r="J24" s="35">
        <v>500</v>
      </c>
    </row>
    <row r="25" spans="1:10" x14ac:dyDescent="0.25">
      <c r="A25" t="s">
        <v>57</v>
      </c>
      <c r="B25">
        <v>1</v>
      </c>
      <c r="C25" s="62" t="s">
        <v>484</v>
      </c>
      <c r="F25" s="5" t="s">
        <v>35</v>
      </c>
      <c r="G25" s="6">
        <v>44136</v>
      </c>
      <c r="H25" s="35">
        <v>500</v>
      </c>
      <c r="J25" s="35">
        <v>500</v>
      </c>
    </row>
    <row r="26" spans="1:10" x14ac:dyDescent="0.25">
      <c r="A26" t="s">
        <v>58</v>
      </c>
      <c r="B26">
        <v>1</v>
      </c>
      <c r="C26" s="62" t="s">
        <v>485</v>
      </c>
      <c r="F26" s="5" t="s">
        <v>35</v>
      </c>
      <c r="G26" s="6">
        <v>44136</v>
      </c>
      <c r="H26" s="35">
        <v>500</v>
      </c>
      <c r="J26" s="35">
        <v>500</v>
      </c>
    </row>
    <row r="27" spans="1:10" x14ac:dyDescent="0.25">
      <c r="A27" t="s">
        <v>65</v>
      </c>
      <c r="B27">
        <v>1</v>
      </c>
      <c r="C27" s="62" t="s">
        <v>486</v>
      </c>
      <c r="F27" s="5" t="s">
        <v>35</v>
      </c>
      <c r="G27" s="6">
        <v>44136</v>
      </c>
      <c r="H27" s="35">
        <v>500</v>
      </c>
      <c r="J27" s="35">
        <v>500</v>
      </c>
    </row>
    <row r="28" spans="1:10" x14ac:dyDescent="0.25">
      <c r="A28" t="s">
        <v>480</v>
      </c>
      <c r="B28">
        <v>1</v>
      </c>
      <c r="C28" s="62" t="s">
        <v>481</v>
      </c>
      <c r="F28" s="5" t="s">
        <v>35</v>
      </c>
      <c r="G28" s="6">
        <v>44136</v>
      </c>
      <c r="H28" s="35">
        <v>500</v>
      </c>
      <c r="J28" s="35">
        <v>500</v>
      </c>
    </row>
    <row r="31" spans="1:10" x14ac:dyDescent="0.25">
      <c r="G31" s="13" t="s">
        <v>493</v>
      </c>
      <c r="H31" s="54">
        <f>SUM(H6:H28)</f>
        <v>11500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06F5-3076-4632-A5B1-5A79599AB4E2}">
  <dimension ref="B2:I14"/>
  <sheetViews>
    <sheetView workbookViewId="0">
      <selection activeCell="H32" sqref="H32"/>
    </sheetView>
  </sheetViews>
  <sheetFormatPr defaultRowHeight="15" x14ac:dyDescent="0.25"/>
  <cols>
    <col min="2" max="2" width="49.5703125" customWidth="1"/>
    <col min="3" max="3" width="17" customWidth="1"/>
    <col min="4" max="4" width="22" customWidth="1"/>
    <col min="5" max="5" width="14.5703125" customWidth="1"/>
    <col min="6" max="6" width="19.7109375" customWidth="1"/>
    <col min="7" max="7" width="16.5703125" customWidth="1"/>
    <col min="8" max="8" width="17.28515625" customWidth="1"/>
    <col min="9" max="9" width="22.7109375" customWidth="1"/>
  </cols>
  <sheetData>
    <row r="2" spans="2:9" ht="18" thickBot="1" x14ac:dyDescent="0.35">
      <c r="B2" s="2" t="s">
        <v>67</v>
      </c>
      <c r="C2" s="2"/>
      <c r="D2" s="2"/>
      <c r="E2" s="2"/>
      <c r="F2" s="2"/>
      <c r="G2" s="2"/>
      <c r="H2" s="2"/>
      <c r="I2" s="2"/>
    </row>
    <row r="3" spans="2:9" ht="15.75" thickTop="1" x14ac:dyDescent="0.25"/>
    <row r="4" spans="2:9" ht="15.75" thickBot="1" x14ac:dyDescent="0.3">
      <c r="B4" s="3" t="s">
        <v>0</v>
      </c>
      <c r="C4" s="3" t="s">
        <v>16</v>
      </c>
      <c r="D4" s="3" t="s">
        <v>11</v>
      </c>
      <c r="E4" s="3" t="s">
        <v>8</v>
      </c>
      <c r="F4" s="3" t="s">
        <v>17</v>
      </c>
      <c r="G4" s="3" t="s">
        <v>491</v>
      </c>
      <c r="H4" s="3" t="s">
        <v>14</v>
      </c>
      <c r="I4" s="3" t="s">
        <v>9</v>
      </c>
    </row>
    <row r="5" spans="2:9" x14ac:dyDescent="0.25">
      <c r="B5" t="s">
        <v>68</v>
      </c>
      <c r="C5">
        <v>1</v>
      </c>
      <c r="E5" s="5" t="s">
        <v>35</v>
      </c>
      <c r="F5" s="6">
        <v>44136</v>
      </c>
      <c r="G5" s="35">
        <v>500</v>
      </c>
      <c r="I5" s="35">
        <v>500</v>
      </c>
    </row>
    <row r="6" spans="2:9" x14ac:dyDescent="0.25">
      <c r="B6" t="s">
        <v>69</v>
      </c>
      <c r="C6">
        <v>1</v>
      </c>
      <c r="E6" s="5" t="s">
        <v>35</v>
      </c>
      <c r="F6" s="6">
        <v>44136</v>
      </c>
      <c r="G6" s="35">
        <v>500</v>
      </c>
      <c r="I6" s="35">
        <v>500</v>
      </c>
    </row>
    <row r="7" spans="2:9" x14ac:dyDescent="0.25">
      <c r="B7" t="s">
        <v>70</v>
      </c>
      <c r="C7">
        <v>1</v>
      </c>
      <c r="E7" s="5" t="s">
        <v>35</v>
      </c>
      <c r="F7" s="6">
        <v>44136</v>
      </c>
      <c r="G7" s="35">
        <v>500</v>
      </c>
      <c r="I7" s="35">
        <v>500</v>
      </c>
    </row>
    <row r="8" spans="2:9" x14ac:dyDescent="0.25">
      <c r="B8" t="s">
        <v>71</v>
      </c>
      <c r="C8">
        <v>1</v>
      </c>
      <c r="E8" s="5" t="s">
        <v>35</v>
      </c>
      <c r="F8" s="6">
        <v>44136</v>
      </c>
      <c r="G8" s="35">
        <v>500</v>
      </c>
      <c r="I8" s="35">
        <v>500</v>
      </c>
    </row>
    <row r="9" spans="2:9" x14ac:dyDescent="0.25">
      <c r="B9" t="s">
        <v>72</v>
      </c>
      <c r="C9">
        <v>1</v>
      </c>
      <c r="E9" s="5" t="s">
        <v>35</v>
      </c>
      <c r="F9" s="6">
        <v>44136</v>
      </c>
      <c r="G9" s="35">
        <v>500</v>
      </c>
      <c r="I9" s="35">
        <v>500</v>
      </c>
    </row>
    <row r="10" spans="2:9" x14ac:dyDescent="0.25">
      <c r="B10" t="s">
        <v>74</v>
      </c>
      <c r="C10">
        <v>3</v>
      </c>
      <c r="E10" s="5" t="s">
        <v>35</v>
      </c>
      <c r="F10" s="6">
        <v>44136</v>
      </c>
      <c r="G10" s="35">
        <v>1500</v>
      </c>
      <c r="I10" s="35">
        <v>500</v>
      </c>
    </row>
    <row r="11" spans="2:9" x14ac:dyDescent="0.25">
      <c r="B11" t="s">
        <v>73</v>
      </c>
      <c r="C11">
        <v>1</v>
      </c>
      <c r="E11" s="5" t="s">
        <v>35</v>
      </c>
      <c r="F11" s="6">
        <v>44136</v>
      </c>
      <c r="G11" s="35">
        <v>500</v>
      </c>
      <c r="I11" s="35">
        <v>500</v>
      </c>
    </row>
    <row r="12" spans="2:9" x14ac:dyDescent="0.25">
      <c r="B12" t="s">
        <v>560</v>
      </c>
      <c r="C12">
        <v>1</v>
      </c>
      <c r="E12" s="5" t="s">
        <v>35</v>
      </c>
      <c r="F12" s="6">
        <v>45505</v>
      </c>
      <c r="G12" s="35">
        <v>226.12</v>
      </c>
      <c r="I12" s="35">
        <v>226.12</v>
      </c>
    </row>
    <row r="13" spans="2:9" x14ac:dyDescent="0.25">
      <c r="E13" s="5"/>
    </row>
    <row r="14" spans="2:9" x14ac:dyDescent="0.25">
      <c r="E14" s="5"/>
      <c r="F14" s="13" t="s">
        <v>492</v>
      </c>
      <c r="G14" s="54">
        <f>SUM(G5:G12)</f>
        <v>4726.12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07E7-4E83-4E3A-95E6-33F44D36AD67}">
  <dimension ref="A2:J23"/>
  <sheetViews>
    <sheetView workbookViewId="0">
      <selection activeCell="E27" sqref="E27"/>
    </sheetView>
  </sheetViews>
  <sheetFormatPr defaultRowHeight="15" x14ac:dyDescent="0.25"/>
  <cols>
    <col min="1" max="1" width="6" customWidth="1"/>
    <col min="2" max="2" width="34.140625" customWidth="1"/>
    <col min="3" max="4" width="19.42578125" customWidth="1"/>
    <col min="5" max="5" width="16.28515625" customWidth="1"/>
    <col min="6" max="6" width="22.28515625" customWidth="1"/>
    <col min="7" max="7" width="21.7109375" customWidth="1"/>
    <col min="8" max="8" width="20.42578125" customWidth="1"/>
    <col min="9" max="9" width="15.42578125" customWidth="1"/>
    <col min="10" max="10" width="18.28515625" customWidth="1"/>
  </cols>
  <sheetData>
    <row r="2" spans="1:10" ht="18" thickBot="1" x14ac:dyDescent="0.35">
      <c r="B2" s="2" t="s">
        <v>22</v>
      </c>
      <c r="C2" s="2"/>
      <c r="D2" s="2"/>
      <c r="E2" s="2"/>
      <c r="F2" s="2"/>
      <c r="G2" s="2"/>
      <c r="H2" s="2"/>
      <c r="I2" s="2"/>
      <c r="J2" s="2"/>
    </row>
    <row r="3" spans="1:10" ht="15.75" thickTop="1" x14ac:dyDescent="0.25"/>
    <row r="4" spans="1:10" ht="15.75" thickBot="1" x14ac:dyDescent="0.3">
      <c r="B4" s="3" t="s">
        <v>0</v>
      </c>
      <c r="C4" s="3" t="s">
        <v>11</v>
      </c>
      <c r="D4" s="3" t="s">
        <v>19</v>
      </c>
      <c r="E4" s="3" t="s">
        <v>8</v>
      </c>
      <c r="F4" s="7" t="s">
        <v>12</v>
      </c>
      <c r="G4" s="3" t="s">
        <v>23</v>
      </c>
      <c r="H4" s="3" t="s">
        <v>496</v>
      </c>
      <c r="I4" s="3" t="s">
        <v>14</v>
      </c>
      <c r="J4" s="3" t="s">
        <v>9</v>
      </c>
    </row>
    <row r="5" spans="1:10" x14ac:dyDescent="0.25">
      <c r="B5" t="s">
        <v>378</v>
      </c>
      <c r="D5" t="s">
        <v>77</v>
      </c>
      <c r="E5" s="8" t="s">
        <v>36</v>
      </c>
      <c r="F5" s="12" t="s">
        <v>25</v>
      </c>
      <c r="G5" t="s">
        <v>26</v>
      </c>
      <c r="H5" s="67">
        <v>1000</v>
      </c>
    </row>
    <row r="6" spans="1:10" x14ac:dyDescent="0.25">
      <c r="B6" t="s">
        <v>27</v>
      </c>
      <c r="D6" t="s">
        <v>29</v>
      </c>
      <c r="E6" s="5" t="s">
        <v>24</v>
      </c>
      <c r="F6" s="9">
        <v>44228</v>
      </c>
      <c r="G6" t="s">
        <v>26</v>
      </c>
      <c r="H6" s="67">
        <v>600</v>
      </c>
    </row>
    <row r="7" spans="1:10" x14ac:dyDescent="0.25">
      <c r="B7" t="s">
        <v>39</v>
      </c>
      <c r="D7" t="s">
        <v>29</v>
      </c>
      <c r="E7" s="5" t="s">
        <v>24</v>
      </c>
      <c r="F7" s="9">
        <v>44228</v>
      </c>
      <c r="G7" t="s">
        <v>75</v>
      </c>
      <c r="H7" s="67">
        <v>600</v>
      </c>
    </row>
    <row r="8" spans="1:10" x14ac:dyDescent="0.25">
      <c r="B8" t="s">
        <v>76</v>
      </c>
      <c r="D8" t="s">
        <v>77</v>
      </c>
      <c r="E8" s="5" t="s">
        <v>24</v>
      </c>
      <c r="F8" s="9">
        <v>44228</v>
      </c>
      <c r="G8" t="s">
        <v>75</v>
      </c>
      <c r="H8" s="67">
        <v>1750</v>
      </c>
    </row>
    <row r="10" spans="1:10" x14ac:dyDescent="0.25">
      <c r="G10" s="13" t="s">
        <v>497</v>
      </c>
      <c r="H10" s="68">
        <f>SUM(H5:H8)</f>
        <v>3950</v>
      </c>
    </row>
    <row r="13" spans="1:10" ht="18" thickBot="1" x14ac:dyDescent="0.35">
      <c r="B13" s="2" t="s">
        <v>426</v>
      </c>
      <c r="C13" s="2"/>
      <c r="D13" s="2"/>
      <c r="E13" s="2"/>
      <c r="F13" s="2"/>
      <c r="G13" s="2"/>
      <c r="H13" s="2"/>
      <c r="I13" s="2"/>
      <c r="J13" s="2"/>
    </row>
    <row r="14" spans="1:10" ht="15.75" thickTop="1" x14ac:dyDescent="0.25"/>
    <row r="15" spans="1:10" ht="15.75" thickBot="1" x14ac:dyDescent="0.3">
      <c r="B15" s="3" t="s">
        <v>0</v>
      </c>
      <c r="C15" s="3" t="s">
        <v>11</v>
      </c>
      <c r="D15" s="3" t="s">
        <v>19</v>
      </c>
      <c r="E15" s="3" t="s">
        <v>8</v>
      </c>
      <c r="F15" s="7" t="s">
        <v>12</v>
      </c>
      <c r="G15" s="3" t="s">
        <v>23</v>
      </c>
      <c r="H15" s="3" t="s">
        <v>496</v>
      </c>
      <c r="I15" s="3" t="s">
        <v>14</v>
      </c>
      <c r="J15" s="3" t="s">
        <v>9</v>
      </c>
    </row>
    <row r="16" spans="1:10" x14ac:dyDescent="0.25">
      <c r="A16" t="s">
        <v>429</v>
      </c>
      <c r="B16" t="s">
        <v>406</v>
      </c>
      <c r="D16" t="s">
        <v>380</v>
      </c>
      <c r="E16" s="5" t="s">
        <v>24</v>
      </c>
      <c r="G16" t="s">
        <v>427</v>
      </c>
      <c r="H16" s="35">
        <v>470</v>
      </c>
      <c r="J16" t="s">
        <v>428</v>
      </c>
    </row>
    <row r="17" spans="1:10" x14ac:dyDescent="0.25">
      <c r="A17" t="s">
        <v>430</v>
      </c>
      <c r="B17" t="s">
        <v>382</v>
      </c>
      <c r="D17" t="s">
        <v>380</v>
      </c>
      <c r="E17" s="5" t="s">
        <v>24</v>
      </c>
      <c r="G17" t="s">
        <v>26</v>
      </c>
      <c r="H17" s="35">
        <v>690</v>
      </c>
      <c r="J17" t="s">
        <v>428</v>
      </c>
    </row>
    <row r="18" spans="1:10" x14ac:dyDescent="0.25">
      <c r="A18" t="s">
        <v>431</v>
      </c>
      <c r="B18" t="s">
        <v>432</v>
      </c>
      <c r="D18" t="s">
        <v>380</v>
      </c>
      <c r="E18" s="5" t="s">
        <v>24</v>
      </c>
      <c r="G18" t="s">
        <v>26</v>
      </c>
      <c r="H18" s="35">
        <v>690</v>
      </c>
      <c r="J18" t="s">
        <v>428</v>
      </c>
    </row>
    <row r="19" spans="1:10" x14ac:dyDescent="0.25">
      <c r="A19" t="s">
        <v>438</v>
      </c>
      <c r="B19" t="s">
        <v>1</v>
      </c>
      <c r="D19" t="s">
        <v>380</v>
      </c>
      <c r="E19" s="5" t="s">
        <v>24</v>
      </c>
      <c r="G19" t="s">
        <v>75</v>
      </c>
      <c r="H19" s="35">
        <v>119</v>
      </c>
      <c r="J19" t="s">
        <v>433</v>
      </c>
    </row>
    <row r="20" spans="1:10" x14ac:dyDescent="0.25">
      <c r="A20" t="s">
        <v>431</v>
      </c>
      <c r="B20" t="s">
        <v>434</v>
      </c>
      <c r="D20" t="s">
        <v>380</v>
      </c>
      <c r="E20" s="5" t="s">
        <v>24</v>
      </c>
      <c r="G20" t="s">
        <v>26</v>
      </c>
      <c r="H20" s="35">
        <v>59</v>
      </c>
      <c r="J20" t="s">
        <v>433</v>
      </c>
    </row>
    <row r="21" spans="1:10" x14ac:dyDescent="0.25">
      <c r="B21" t="s">
        <v>527</v>
      </c>
      <c r="D21" t="s">
        <v>380</v>
      </c>
      <c r="E21" s="5" t="s">
        <v>24</v>
      </c>
      <c r="G21" t="s">
        <v>26</v>
      </c>
      <c r="H21" s="35">
        <v>1500</v>
      </c>
      <c r="J21" t="s">
        <v>528</v>
      </c>
    </row>
    <row r="23" spans="1:10" x14ac:dyDescent="0.25">
      <c r="G23" s="13" t="s">
        <v>497</v>
      </c>
      <c r="H23" s="54">
        <f>SUM(H16:H21)</f>
        <v>3528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DF3B-579D-45A9-8824-39CAE2AF70AF}">
  <dimension ref="B1:N42"/>
  <sheetViews>
    <sheetView topLeftCell="C1" workbookViewId="0">
      <pane ySplit="1" topLeftCell="A17" activePane="bottomLeft" state="frozen"/>
      <selection activeCell="B1" sqref="B1"/>
      <selection pane="bottomLeft" activeCell="G42" sqref="G42"/>
    </sheetView>
  </sheetViews>
  <sheetFormatPr defaultRowHeight="15" x14ac:dyDescent="0.25"/>
  <cols>
    <col min="2" max="2" width="31.140625" customWidth="1"/>
    <col min="3" max="3" width="35" customWidth="1"/>
    <col min="4" max="5" width="27.85546875" customWidth="1"/>
    <col min="6" max="7" width="20.5703125" style="53" customWidth="1"/>
    <col min="8" max="8" width="24.5703125" customWidth="1"/>
    <col min="9" max="9" width="19.140625" customWidth="1"/>
    <col min="10" max="10" width="25.28515625" customWidth="1"/>
    <col min="11" max="11" width="26.5703125" style="67" customWidth="1"/>
    <col min="12" max="12" width="21.42578125" customWidth="1"/>
  </cols>
  <sheetData>
    <row r="1" spans="2:14" s="17" customFormat="1" ht="15.75" thickBot="1" x14ac:dyDescent="0.3">
      <c r="B1" s="16" t="s">
        <v>0</v>
      </c>
      <c r="C1" s="16" t="s">
        <v>329</v>
      </c>
      <c r="D1" s="16" t="s">
        <v>419</v>
      </c>
      <c r="E1" s="16" t="s">
        <v>333</v>
      </c>
      <c r="F1" s="55" t="s">
        <v>491</v>
      </c>
      <c r="G1" s="55" t="s">
        <v>539</v>
      </c>
      <c r="H1" s="16" t="s">
        <v>11</v>
      </c>
      <c r="I1" s="16" t="s">
        <v>8</v>
      </c>
      <c r="J1" s="16" t="s">
        <v>12</v>
      </c>
      <c r="K1" s="74" t="s">
        <v>14</v>
      </c>
      <c r="L1" s="16" t="s">
        <v>10</v>
      </c>
      <c r="N1" s="20" t="s">
        <v>48</v>
      </c>
    </row>
    <row r="2" spans="2:14" x14ac:dyDescent="0.25">
      <c r="B2" s="13" t="s">
        <v>350</v>
      </c>
      <c r="C2" t="s">
        <v>330</v>
      </c>
      <c r="E2" t="s">
        <v>334</v>
      </c>
      <c r="F2" s="53" t="s">
        <v>331</v>
      </c>
      <c r="I2" t="s">
        <v>24</v>
      </c>
      <c r="J2" s="6">
        <v>45108</v>
      </c>
    </row>
    <row r="3" spans="2:14" x14ac:dyDescent="0.25">
      <c r="C3" t="s">
        <v>400</v>
      </c>
      <c r="E3" t="s">
        <v>335</v>
      </c>
      <c r="F3" s="53">
        <v>2053</v>
      </c>
      <c r="H3">
        <v>20</v>
      </c>
      <c r="I3" t="s">
        <v>24</v>
      </c>
      <c r="J3" s="6">
        <v>45108</v>
      </c>
    </row>
    <row r="4" spans="2:14" x14ac:dyDescent="0.25">
      <c r="C4" t="s">
        <v>401</v>
      </c>
      <c r="E4" t="s">
        <v>335</v>
      </c>
      <c r="F4" s="53">
        <v>1768</v>
      </c>
      <c r="I4" t="s">
        <v>24</v>
      </c>
      <c r="J4" s="6">
        <v>45108</v>
      </c>
    </row>
    <row r="5" spans="2:14" x14ac:dyDescent="0.25">
      <c r="C5" t="s">
        <v>403</v>
      </c>
      <c r="E5" t="s">
        <v>399</v>
      </c>
      <c r="F5" s="53">
        <v>1823</v>
      </c>
      <c r="I5" t="s">
        <v>24</v>
      </c>
      <c r="J5" s="6">
        <v>45108</v>
      </c>
    </row>
    <row r="6" spans="2:14" x14ac:dyDescent="0.25">
      <c r="C6" t="s">
        <v>404</v>
      </c>
      <c r="E6" t="s">
        <v>399</v>
      </c>
      <c r="F6" s="53">
        <v>2022</v>
      </c>
      <c r="I6" t="s">
        <v>24</v>
      </c>
      <c r="J6" s="6">
        <v>45108</v>
      </c>
    </row>
    <row r="7" spans="2:14" x14ac:dyDescent="0.25">
      <c r="C7" t="s">
        <v>402</v>
      </c>
      <c r="E7" t="s">
        <v>399</v>
      </c>
      <c r="F7" s="53">
        <v>2000</v>
      </c>
      <c r="I7" t="s">
        <v>24</v>
      </c>
      <c r="J7" s="6">
        <v>45108</v>
      </c>
    </row>
    <row r="8" spans="2:14" x14ac:dyDescent="0.25">
      <c r="C8" t="s">
        <v>389</v>
      </c>
      <c r="D8" t="s">
        <v>388</v>
      </c>
      <c r="E8" t="s">
        <v>336</v>
      </c>
      <c r="F8" s="65"/>
      <c r="G8" s="65">
        <v>3500</v>
      </c>
      <c r="I8" t="s">
        <v>290</v>
      </c>
      <c r="J8" s="6">
        <v>45108</v>
      </c>
      <c r="L8" t="s">
        <v>549</v>
      </c>
    </row>
    <row r="9" spans="2:14" x14ac:dyDescent="0.25">
      <c r="C9" t="s">
        <v>385</v>
      </c>
      <c r="E9" t="s">
        <v>343</v>
      </c>
      <c r="F9" s="53">
        <v>1294</v>
      </c>
      <c r="I9" t="s">
        <v>386</v>
      </c>
      <c r="J9" s="6">
        <v>45108</v>
      </c>
    </row>
    <row r="10" spans="2:14" x14ac:dyDescent="0.25">
      <c r="C10" t="s">
        <v>387</v>
      </c>
      <c r="E10" t="s">
        <v>343</v>
      </c>
      <c r="F10" s="53">
        <v>5000</v>
      </c>
      <c r="I10" t="s">
        <v>386</v>
      </c>
      <c r="J10" s="6">
        <v>45108</v>
      </c>
      <c r="L10" t="s">
        <v>495</v>
      </c>
    </row>
    <row r="11" spans="2:14" x14ac:dyDescent="0.25">
      <c r="C11" t="s">
        <v>390</v>
      </c>
      <c r="D11" t="s">
        <v>556</v>
      </c>
      <c r="E11" t="s">
        <v>343</v>
      </c>
      <c r="F11" s="53">
        <v>3103</v>
      </c>
      <c r="I11" t="s">
        <v>386</v>
      </c>
      <c r="J11" s="6">
        <v>45383</v>
      </c>
      <c r="L11" t="s">
        <v>557</v>
      </c>
    </row>
    <row r="12" spans="2:14" x14ac:dyDescent="0.25">
      <c r="C12" t="s">
        <v>391</v>
      </c>
      <c r="E12" t="s">
        <v>343</v>
      </c>
      <c r="F12" s="53">
        <v>3000</v>
      </c>
      <c r="I12" t="s">
        <v>290</v>
      </c>
      <c r="J12" s="6">
        <v>45108</v>
      </c>
    </row>
    <row r="13" spans="2:14" x14ac:dyDescent="0.25">
      <c r="C13" t="s">
        <v>393</v>
      </c>
      <c r="E13" t="s">
        <v>343</v>
      </c>
      <c r="F13" s="53">
        <v>700</v>
      </c>
      <c r="I13" t="s">
        <v>386</v>
      </c>
      <c r="J13" s="6">
        <v>45108</v>
      </c>
    </row>
    <row r="14" spans="2:14" x14ac:dyDescent="0.25">
      <c r="C14" t="s">
        <v>392</v>
      </c>
      <c r="E14" t="s">
        <v>343</v>
      </c>
      <c r="F14" s="53">
        <v>1500</v>
      </c>
      <c r="I14" t="s">
        <v>386</v>
      </c>
      <c r="J14" s="6">
        <v>45108</v>
      </c>
    </row>
    <row r="15" spans="2:14" x14ac:dyDescent="0.25">
      <c r="C15" t="s">
        <v>394</v>
      </c>
      <c r="E15" t="s">
        <v>343</v>
      </c>
      <c r="F15" s="53">
        <v>1500</v>
      </c>
      <c r="I15" t="s">
        <v>386</v>
      </c>
      <c r="J15" s="6">
        <v>45108</v>
      </c>
    </row>
    <row r="16" spans="2:14" x14ac:dyDescent="0.25">
      <c r="C16" t="s">
        <v>395</v>
      </c>
      <c r="E16" t="s">
        <v>343</v>
      </c>
      <c r="F16" s="53">
        <v>2400</v>
      </c>
      <c r="I16" t="s">
        <v>386</v>
      </c>
      <c r="J16" s="6">
        <v>45108</v>
      </c>
    </row>
    <row r="17" spans="2:12" x14ac:dyDescent="0.25">
      <c r="C17" t="s">
        <v>396</v>
      </c>
      <c r="E17" t="s">
        <v>343</v>
      </c>
      <c r="F17" s="53">
        <v>2000</v>
      </c>
      <c r="I17" t="s">
        <v>386</v>
      </c>
      <c r="J17" s="6">
        <v>45108</v>
      </c>
    </row>
    <row r="18" spans="2:12" x14ac:dyDescent="0.25">
      <c r="C18" t="s">
        <v>397</v>
      </c>
      <c r="E18" t="s">
        <v>343</v>
      </c>
      <c r="F18" s="53">
        <v>3000</v>
      </c>
      <c r="I18" t="s">
        <v>386</v>
      </c>
      <c r="J18" s="6">
        <v>45108</v>
      </c>
    </row>
    <row r="19" spans="2:12" x14ac:dyDescent="0.25">
      <c r="C19" t="s">
        <v>398</v>
      </c>
      <c r="E19" t="s">
        <v>343</v>
      </c>
      <c r="F19" s="53">
        <v>3500</v>
      </c>
      <c r="I19" t="s">
        <v>386</v>
      </c>
      <c r="J19" s="6">
        <v>45108</v>
      </c>
    </row>
    <row r="20" spans="2:12" x14ac:dyDescent="0.25">
      <c r="C20" t="s">
        <v>488</v>
      </c>
      <c r="D20" s="6">
        <v>45383</v>
      </c>
      <c r="E20" t="s">
        <v>554</v>
      </c>
      <c r="F20" s="53">
        <v>4823</v>
      </c>
      <c r="I20" t="s">
        <v>24</v>
      </c>
      <c r="J20" s="6">
        <v>45383</v>
      </c>
      <c r="L20" t="s">
        <v>555</v>
      </c>
    </row>
    <row r="22" spans="2:12" x14ac:dyDescent="0.25">
      <c r="B22" s="13" t="s">
        <v>455</v>
      </c>
      <c r="C22" t="s">
        <v>332</v>
      </c>
      <c r="D22">
        <v>2017</v>
      </c>
      <c r="E22" t="s">
        <v>334</v>
      </c>
      <c r="F22" s="53">
        <v>3000</v>
      </c>
      <c r="H22">
        <v>20</v>
      </c>
      <c r="I22" t="s">
        <v>24</v>
      </c>
      <c r="J22" s="6">
        <v>45108</v>
      </c>
    </row>
    <row r="23" spans="2:12" x14ac:dyDescent="0.25">
      <c r="C23" t="s">
        <v>337</v>
      </c>
      <c r="D23" s="6">
        <v>44256</v>
      </c>
      <c r="E23" t="s">
        <v>336</v>
      </c>
      <c r="F23" s="53">
        <v>3897</v>
      </c>
      <c r="H23">
        <v>20</v>
      </c>
      <c r="I23" t="s">
        <v>24</v>
      </c>
      <c r="J23" s="6">
        <v>45108</v>
      </c>
      <c r="L23" t="s">
        <v>342</v>
      </c>
    </row>
    <row r="24" spans="2:12" x14ac:dyDescent="0.25">
      <c r="C24" t="s">
        <v>338</v>
      </c>
      <c r="D24" s="6">
        <v>44256</v>
      </c>
      <c r="E24" t="s">
        <v>336</v>
      </c>
      <c r="F24" s="53">
        <v>750</v>
      </c>
      <c r="H24">
        <v>20</v>
      </c>
      <c r="I24" t="s">
        <v>24</v>
      </c>
      <c r="J24" s="6">
        <v>45108</v>
      </c>
      <c r="L24" t="s">
        <v>417</v>
      </c>
    </row>
    <row r="25" spans="2:12" x14ac:dyDescent="0.25">
      <c r="C25" t="s">
        <v>435</v>
      </c>
      <c r="D25" s="6">
        <v>43435</v>
      </c>
      <c r="E25" t="s">
        <v>416</v>
      </c>
      <c r="F25" s="53">
        <v>6990</v>
      </c>
      <c r="H25">
        <v>20</v>
      </c>
      <c r="I25" t="s">
        <v>24</v>
      </c>
      <c r="J25" s="6"/>
      <c r="L25" t="s">
        <v>436</v>
      </c>
    </row>
    <row r="26" spans="2:12" x14ac:dyDescent="0.25">
      <c r="C26" t="s">
        <v>405</v>
      </c>
      <c r="E26" t="s">
        <v>343</v>
      </c>
      <c r="F26" s="53">
        <v>3100</v>
      </c>
      <c r="I26" t="s">
        <v>290</v>
      </c>
      <c r="J26" s="6"/>
      <c r="L26" t="s">
        <v>344</v>
      </c>
    </row>
    <row r="27" spans="2:12" x14ac:dyDescent="0.25">
      <c r="C27" t="s">
        <v>409</v>
      </c>
      <c r="E27" t="s">
        <v>410</v>
      </c>
      <c r="F27" s="53">
        <v>4000</v>
      </c>
      <c r="I27" t="s">
        <v>290</v>
      </c>
      <c r="J27" s="6"/>
      <c r="L27" t="s">
        <v>411</v>
      </c>
    </row>
    <row r="28" spans="2:12" x14ac:dyDescent="0.25">
      <c r="C28" t="s">
        <v>412</v>
      </c>
      <c r="E28" t="s">
        <v>343</v>
      </c>
      <c r="F28" s="53">
        <v>700</v>
      </c>
      <c r="I28" t="s">
        <v>386</v>
      </c>
      <c r="J28" s="6">
        <v>45108</v>
      </c>
    </row>
    <row r="29" spans="2:12" x14ac:dyDescent="0.25">
      <c r="C29" t="s">
        <v>413</v>
      </c>
      <c r="E29" t="s">
        <v>343</v>
      </c>
      <c r="F29" s="53">
        <v>800</v>
      </c>
      <c r="I29" t="s">
        <v>386</v>
      </c>
      <c r="J29" s="6">
        <v>45108</v>
      </c>
    </row>
    <row r="30" spans="2:12" x14ac:dyDescent="0.25">
      <c r="C30" t="s">
        <v>414</v>
      </c>
      <c r="E30" t="s">
        <v>343</v>
      </c>
      <c r="F30" s="53">
        <v>1200</v>
      </c>
      <c r="I30" t="s">
        <v>386</v>
      </c>
      <c r="J30" s="6">
        <v>45108</v>
      </c>
    </row>
    <row r="31" spans="2:12" x14ac:dyDescent="0.25">
      <c r="C31" t="s">
        <v>415</v>
      </c>
      <c r="E31" t="s">
        <v>343</v>
      </c>
      <c r="F31" s="53">
        <v>2500</v>
      </c>
      <c r="I31" t="s">
        <v>386</v>
      </c>
      <c r="J31" s="6">
        <v>45108</v>
      </c>
    </row>
    <row r="32" spans="2:12" x14ac:dyDescent="0.25">
      <c r="C32" t="s">
        <v>392</v>
      </c>
      <c r="E32" t="s">
        <v>343</v>
      </c>
      <c r="F32" s="53">
        <v>1500</v>
      </c>
      <c r="I32" t="s">
        <v>386</v>
      </c>
      <c r="J32" s="6">
        <v>45108</v>
      </c>
    </row>
    <row r="33" spans="2:12" x14ac:dyDescent="0.25">
      <c r="C33" t="s">
        <v>418</v>
      </c>
      <c r="D33" t="s">
        <v>558</v>
      </c>
      <c r="E33" t="s">
        <v>343</v>
      </c>
      <c r="G33" s="53">
        <v>11000</v>
      </c>
      <c r="I33" t="s">
        <v>290</v>
      </c>
      <c r="J33" s="6">
        <v>45108</v>
      </c>
      <c r="L33" t="s">
        <v>537</v>
      </c>
    </row>
    <row r="34" spans="2:12" x14ac:dyDescent="0.25">
      <c r="C34" t="s">
        <v>488</v>
      </c>
      <c r="D34" s="6">
        <v>44562</v>
      </c>
      <c r="E34" t="s">
        <v>552</v>
      </c>
      <c r="F34" s="53">
        <v>4403</v>
      </c>
      <c r="I34" t="s">
        <v>24</v>
      </c>
      <c r="J34" s="6">
        <v>45108</v>
      </c>
      <c r="L34" t="s">
        <v>489</v>
      </c>
    </row>
    <row r="35" spans="2:12" x14ac:dyDescent="0.25">
      <c r="C35" t="s">
        <v>538</v>
      </c>
      <c r="D35" s="6">
        <v>44927</v>
      </c>
      <c r="E35" t="s">
        <v>553</v>
      </c>
      <c r="F35" s="53">
        <v>48052</v>
      </c>
      <c r="I35" t="s">
        <v>24</v>
      </c>
      <c r="J35" s="6">
        <v>45108</v>
      </c>
      <c r="K35" s="67">
        <v>48052</v>
      </c>
    </row>
    <row r="37" spans="2:12" x14ac:dyDescent="0.25">
      <c r="B37" s="13" t="s">
        <v>456</v>
      </c>
      <c r="C37" t="s">
        <v>423</v>
      </c>
      <c r="E37" t="s">
        <v>343</v>
      </c>
      <c r="F37" s="53">
        <v>7500</v>
      </c>
      <c r="I37" t="s">
        <v>425</v>
      </c>
      <c r="J37" s="6">
        <v>45108</v>
      </c>
    </row>
    <row r="38" spans="2:12" x14ac:dyDescent="0.25">
      <c r="C38" t="s">
        <v>424</v>
      </c>
      <c r="E38" t="s">
        <v>343</v>
      </c>
      <c r="F38" s="53">
        <v>12000</v>
      </c>
      <c r="I38" t="s">
        <v>290</v>
      </c>
      <c r="J38" s="6">
        <v>45108</v>
      </c>
    </row>
    <row r="39" spans="2:12" x14ac:dyDescent="0.25">
      <c r="J39" s="6"/>
    </row>
    <row r="42" spans="2:12" x14ac:dyDescent="0.25">
      <c r="E42" s="13" t="s">
        <v>493</v>
      </c>
      <c r="F42" s="66">
        <f>SUM(F3:F38)</f>
        <v>141878</v>
      </c>
      <c r="G42" s="66">
        <f>SUM(G3:G41)</f>
        <v>14500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A D A A B Q S w M E F A A C A A g A 7 G p L U v l U R z q k A A A A 9 Q A A A B I A H A B D b 2 5 m a W c v U G F j a 2 F n Z S 5 4 b W w g o h g A K K A U A A A A A A A A A A A A A A A A A A A A A A A A A A A A h Y + x D o I w G I R f h X S n L X U h 5 K c k O r h I Y m J i X B u o 0 A g / h h b L u z n 4 S L 6 C G E X d H O + + u + T u f r 1 B N r Z N c N G 9 N R 2 m J K K c B B q L r j R Y p W R w x z A m m Y S t K k 6 q 0 s E U R p u M 1 q S k d u 6 c M O a 9 p 3 5 B u 7 5 i g v O I H f L N r q h 1 q 0 K D 1 i k s N P m 0 y v 8 t I m H / G i M F j W M q + D Q J 2 O x B b v D L x c S e 9 M e E 1 d C 4 o d d S Y 7 h e A p s l s P c F + Q B Q S w M E F A A C A A g A 7 G p L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x q S 1 J t L t M f y g A A A F c B A A A T A B w A R m 9 y b X V s Y X M v U 2 V j d G l v b j E u b S C i G A A o o B Q A A A A A A A A A A A A A A A A A A A A A A A A A A A B 1 j r E K w k A M h v d C 3 + E 4 l w q l U B 3 F Q Y q r g h U c x O F s Y y 2 2 i e S u q J S + u 1 c P F U W z B L 4 k X 3 4 N m S k J R e p 6 P P E 9 3 9 N H x Z C L t d p X E I u p q M D 4 n r C V U s M Z W D K / Z l B F S c M M a D b E p z 3 R K R i 2 2 4 W q Y S r d p d x 1 2 4 T Q 2 J V d 6 A Q D m R w V F r 3 8 d g Z p T Y / V a M 0 K 9 Y G 4 T q h q a u y H O n D f w r a V j s Y y F M Z O h I G r 6 U L x 5 K M / f P z B u + E r Q 0 p s b I Q V X f Q 7 Q g + D r 3 z v 3 7 1 r y T l w N N M Z Y F 5 i Y Y 2 + V + I v 6 e Q O U E s B A i 0 A F A A C A A g A 7 G p L U v l U R z q k A A A A 9 Q A A A B I A A A A A A A A A A A A A A A A A A A A A A E N v b m Z p Z y 9 Q Y W N r Y W d l L n h t b F B L A Q I t A B Q A A g A I A O x q S 1 I P y u m r p A A A A O k A A A A T A A A A A A A A A A A A A A A A A P A A A A B b Q 2 9 u d G V u d F 9 U e X B l c 1 0 u e G 1 s U E s B A i 0 A F A A C A A g A 7 G p L U m 0 u 0 x / K A A A A V w E A A B M A A A A A A A A A A A A A A A A A 4 Q E A A E Z v c m 1 1 b G F z L 1 N l Y 3 R p b 2 4 x L m 1 Q S w U G A A A A A A M A A w D C A A A A +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g k A A A A A A A B o C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I t M T F U M T M 6 M j M 6 M j Q u N D Q 3 M z I 3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s s J n F 1 b 3 Q 7 U 2 V j d G l v b j E v V G F i b G U x L 0 F 1 d G 9 S Z W 1 v d m V k Q 2 9 s d W 1 u c z E u e 0 N v b H V t b j I s M X 0 m c X V v d D s s J n F 1 b 3 Q 7 U 2 V j d G l v b j E v V G F i b G U x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s s J n F 1 b 3 Q 7 U 2 V j d G l v b j E v V G F i b G U x L 0 F 1 d G 9 S Z W 1 v d m V k Q 2 9 s d W 1 u c z E u e 0 N v b H V t b j I s M X 0 m c X V v d D s s J n F 1 b 3 Q 7 U 2 V j d G l v b j E v V G F i b G U x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2 9 y d G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C e l h r E R 3 q Q q I X l U l S f I I f A A A A A A I A A A A A A B B m A A A A A Q A A I A A A A O s 1 K l 5 P m 0 f p I G V 0 7 C t z H n c B + y M v 4 / u g H v c E 5 D l 2 + U S H A A A A A A 6 A A A A A A g A A I A A A A E g v I w B v n U D b 6 I P 5 A 6 4 8 0 p X J 6 S v 3 R T e P U 7 c G w e K S k k + q U A A A A B 2 j 0 F d R r 5 e u T o 4 V k 1 + u E D U 0 T p Q 8 3 D Y 7 0 n V Y T z y r u V e J g S 6 4 d h U 3 n c 0 u J u 2 v F W o 7 s 6 z V t n x 9 2 F 1 e M / S I L T Q v y s I L N l w d u z F s 7 e K e x c C c g U E M Q A A A A G c 9 Q + V 3 5 b X v j H e / B h d 8 b I d U l i F 3 O d A W E u R i A / q i 8 l J 0 H j x f j B 5 f o E 6 4 i 8 N f 9 n M 7 a a G V 7 M Y x P e O F 6 6 2 u 9 I t m 3 f 0 = < / D a t a M a s h u p > 
</file>

<file path=customXml/itemProps1.xml><?xml version="1.0" encoding="utf-8"?>
<ds:datastoreItem xmlns:ds="http://schemas.openxmlformats.org/officeDocument/2006/customXml" ds:itemID="{15454BEE-254A-49F8-9ABA-0A7D20FA66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MAIN</vt:lpstr>
      <vt:lpstr>Asset Summary</vt:lpstr>
      <vt:lpstr>Asset Register 25-26</vt:lpstr>
      <vt:lpstr>Benches</vt:lpstr>
      <vt:lpstr>Bus Shelters</vt:lpstr>
      <vt:lpstr>Dog Bins </vt:lpstr>
      <vt:lpstr>Litter Bins</vt:lpstr>
      <vt:lpstr>Notice Boards Signage</vt:lpstr>
      <vt:lpstr>Playing Equipment</vt:lpstr>
      <vt:lpstr>Street Lights </vt:lpstr>
      <vt:lpstr>Defibs </vt:lpstr>
      <vt:lpstr>Fencing &amp; Gates </vt:lpstr>
      <vt:lpstr>Office Content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smith</dc:creator>
  <cp:lastModifiedBy>Pevensey Parish Council</cp:lastModifiedBy>
  <cp:lastPrinted>2021-11-04T13:31:21Z</cp:lastPrinted>
  <dcterms:created xsi:type="dcterms:W3CDTF">2020-10-17T14:45:32Z</dcterms:created>
  <dcterms:modified xsi:type="dcterms:W3CDTF">2026-04-07T09:29:37Z</dcterms:modified>
</cp:coreProperties>
</file>